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5195" windowHeight="8265"/>
  </bookViews>
  <sheets>
    <sheet name="SPISAK ZA ISPLATU 25092018" sheetId="5" r:id="rId1"/>
    <sheet name="Sheet3" sheetId="3" r:id="rId2"/>
  </sheets>
  <definedNames>
    <definedName name="_xlnm._FilterDatabase" localSheetId="0" hidden="1">'SPISAK ZA ISPLATU 25092018'!$A$12:$N$107</definedName>
    <definedName name="_xlnm.Print_Area" localSheetId="0">'SPISAK ZA ISPLATU 25092018'!$A$1:$I$113</definedName>
  </definedNames>
  <calcPr calcId="144525"/>
</workbook>
</file>

<file path=xl/calcChain.xml><?xml version="1.0" encoding="utf-8"?>
<calcChain xmlns="http://schemas.openxmlformats.org/spreadsheetml/2006/main">
  <c r="G108" i="5" l="1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3" i="5"/>
  <c r="I82" i="5"/>
  <c r="I80" i="5"/>
  <c r="I79" i="5"/>
  <c r="I78" i="5"/>
  <c r="I77" i="5"/>
  <c r="I76" i="5"/>
  <c r="I75" i="5"/>
  <c r="I74" i="5"/>
  <c r="I73" i="5"/>
  <c r="I72" i="5"/>
  <c r="I71" i="5"/>
  <c r="I70" i="5"/>
  <c r="I69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6" i="5"/>
  <c r="I15" i="5"/>
  <c r="I14" i="5"/>
  <c r="I13" i="5"/>
  <c r="I108" i="5" s="1"/>
</calcChain>
</file>

<file path=xl/comments1.xml><?xml version="1.0" encoding="utf-8"?>
<comments xmlns="http://schemas.openxmlformats.org/spreadsheetml/2006/main">
  <authors>
    <author>Korisnik</author>
  </authors>
  <commentList>
    <comment ref="I11" authorId="0">
      <text>
        <r>
          <rPr>
            <b/>
            <sz val="8"/>
            <color indexed="81"/>
            <rFont val="Tahoma"/>
            <family val="2"/>
            <charset val="238"/>
          </rPr>
          <t>Korisnik:</t>
        </r>
        <r>
          <rPr>
            <sz val="8"/>
            <color indexed="81"/>
            <rFont val="Tahoma"/>
            <family val="2"/>
            <charset val="238"/>
          </rPr>
          <t xml:space="preserve">
Убацити проценат подстицаја 5%, 10% итд.</t>
        </r>
      </text>
    </comment>
    <comment ref="B25" authorId="0">
      <text>
        <r>
          <rPr>
            <b/>
            <sz val="8"/>
            <color indexed="81"/>
            <rFont val="Tahoma"/>
            <family val="2"/>
            <charset val="238"/>
          </rPr>
          <t>Korisnik:</t>
        </r>
        <r>
          <rPr>
            <sz val="8"/>
            <color indexed="81"/>
            <rFont val="Tahoma"/>
            <family val="2"/>
            <charset val="238"/>
          </rPr>
          <t xml:space="preserve">
Овде убацити нови ред. Ићи на: Insert-row</t>
        </r>
      </text>
    </comment>
    <comment ref="B80" authorId="0">
      <text>
        <r>
          <rPr>
            <b/>
            <sz val="8"/>
            <color indexed="81"/>
            <rFont val="Tahoma"/>
            <family val="2"/>
            <charset val="238"/>
          </rPr>
          <t>Korisnik:</t>
        </r>
        <r>
          <rPr>
            <sz val="8"/>
            <color indexed="81"/>
            <rFont val="Tahoma"/>
            <family val="2"/>
            <charset val="238"/>
          </rPr>
          <t xml:space="preserve">
Овде убацити нови ред. Ићи на: Insert-row</t>
        </r>
      </text>
    </comment>
    <comment ref="B103" authorId="0">
      <text>
        <r>
          <rPr>
            <b/>
            <sz val="8"/>
            <color indexed="81"/>
            <rFont val="Tahoma"/>
            <family val="2"/>
            <charset val="238"/>
          </rPr>
          <t>Korisnik:</t>
        </r>
        <r>
          <rPr>
            <sz val="8"/>
            <color indexed="81"/>
            <rFont val="Tahoma"/>
            <family val="2"/>
            <charset val="238"/>
          </rPr>
          <t xml:space="preserve">
Овде убацити нови ред. Ићи на: Insert-row</t>
        </r>
      </text>
    </comment>
  </commentList>
</comments>
</file>

<file path=xl/sharedStrings.xml><?xml version="1.0" encoding="utf-8"?>
<sst xmlns="http://schemas.openxmlformats.org/spreadsheetml/2006/main" count="318" uniqueCount="149">
  <si>
    <t>РЕПУБЛИКА СРПСКА</t>
  </si>
  <si>
    <t>ГРАД БИЈЕЉИНА</t>
  </si>
  <si>
    <t>УЛ. МИЛОША ОБИЛИЋА 51/а</t>
  </si>
  <si>
    <t>СПЕЦИФИКАЦИЈА КОРИСНИКА ПОДСТИЦАЈА - ПО БАНКАМА</t>
  </si>
  <si>
    <t>Р/Б</t>
  </si>
  <si>
    <t>Корисник новчаног подстицаја</t>
  </si>
  <si>
    <t>Презиме и име</t>
  </si>
  <si>
    <t>РБПГ</t>
  </si>
  <si>
    <t>Мјесто</t>
  </si>
  <si>
    <t>Кол.откп.</t>
  </si>
  <si>
    <t>Укупан</t>
  </si>
  <si>
    <t>износ</t>
  </si>
  <si>
    <t>(КМ)</t>
  </si>
  <si>
    <t xml:space="preserve">УКУПНО: </t>
  </si>
  <si>
    <t>Укупна</t>
  </si>
  <si>
    <t>површина</t>
  </si>
  <si>
    <t>(ха)</t>
  </si>
  <si>
    <t>по Уговору</t>
  </si>
  <si>
    <t>дувана</t>
  </si>
  <si>
    <t>(кг)</t>
  </si>
  <si>
    <t>Износ</t>
  </si>
  <si>
    <t>премије</t>
  </si>
  <si>
    <t>Образац  д.</t>
  </si>
  <si>
    <t>АГРАРНИ ФОНД ГРАДА БИЈЕЉИНА</t>
  </si>
  <si>
    <t>Todorović       Teodor</t>
  </si>
  <si>
    <t>D. Čađavica</t>
  </si>
  <si>
    <t>Ljeljenča</t>
  </si>
  <si>
    <t>Bukvic Mara</t>
  </si>
  <si>
    <t>S.Čađavica</t>
  </si>
  <si>
    <t>Pajić Milorad</t>
  </si>
  <si>
    <t>D.Čađavica</t>
  </si>
  <si>
    <t>Đokić Stevan</t>
  </si>
  <si>
    <t>Zarić Ilija</t>
  </si>
  <si>
    <t>Бијељина</t>
  </si>
  <si>
    <t>Чембић Милисав</t>
  </si>
  <si>
    <t>Љељенча</t>
  </si>
  <si>
    <t>Станишић Цвијетин</t>
  </si>
  <si>
    <t>Ђурић Цвјетко</t>
  </si>
  <si>
    <t>Љубојевић Предраг</t>
  </si>
  <si>
    <t>Савић Јовица</t>
  </si>
  <si>
    <t>Савић Драган</t>
  </si>
  <si>
    <t>Д.Чађавица</t>
  </si>
  <si>
    <t>Зарић Драгољуб</t>
  </si>
  <si>
    <t>Секулић Василије</t>
  </si>
  <si>
    <t>Секулић Никола</t>
  </si>
  <si>
    <t>Ђокић Драго</t>
  </si>
  <si>
    <t>Љубојевић Јован</t>
  </si>
  <si>
    <t>Бајић Момчило</t>
  </si>
  <si>
    <t>Петровић Божидар</t>
  </si>
  <si>
    <t>Зарић Бранко</t>
  </si>
  <si>
    <t>Миловановић Миленко</t>
  </si>
  <si>
    <t>Загони</t>
  </si>
  <si>
    <t>Ристановић Пано</t>
  </si>
  <si>
    <t>Стевановић Жико</t>
  </si>
  <si>
    <t>10198200515</t>
  </si>
  <si>
    <t>Трифковић Владан</t>
  </si>
  <si>
    <t>В.Обарска</t>
  </si>
  <si>
    <t>Готовчевић Радомир</t>
  </si>
  <si>
    <t>Станојевић Р. Милан</t>
  </si>
  <si>
    <t>Милошевић Трипун</t>
  </si>
  <si>
    <t>Вршани</t>
  </si>
  <si>
    <t>Деспотовић Жико</t>
  </si>
  <si>
    <t>Ср.Чађавица</t>
  </si>
  <si>
    <t>Јовић Драган</t>
  </si>
  <si>
    <t>Јовић Радо</t>
  </si>
  <si>
    <t>Тодоровић Илија</t>
  </si>
  <si>
    <t>Зечевић Миленко</t>
  </si>
  <si>
    <t>Стојановић Жарко</t>
  </si>
  <si>
    <t>Станојевић В. Цвико</t>
  </si>
  <si>
    <t>Перић Бато</t>
  </si>
  <si>
    <t xml:space="preserve"> Тривковић Ружа</t>
  </si>
  <si>
    <t>Станојевић И Милан</t>
  </si>
  <si>
    <t>Кићић Перо</t>
  </si>
  <si>
    <t>Кићић Никола</t>
  </si>
  <si>
    <t>Секулић Војин</t>
  </si>
  <si>
    <t>Станојевић Боривоје</t>
  </si>
  <si>
    <t>Радовановић Жико</t>
  </si>
  <si>
    <t>Јовић (Васо) Милан</t>
  </si>
  <si>
    <t>Ристановић Драган</t>
  </si>
  <si>
    <t xml:space="preserve">Станојевић Д.Цвијетин </t>
  </si>
  <si>
    <t>Готовчевић Миленко</t>
  </si>
  <si>
    <t>Готовчевић Владо</t>
  </si>
  <si>
    <t>Тодоровић Драган</t>
  </si>
  <si>
    <t>Радовановић Мирко</t>
  </si>
  <si>
    <t>Стајић Перица</t>
  </si>
  <si>
    <t>21.00</t>
  </si>
  <si>
    <t>Перић Жељко</t>
  </si>
  <si>
    <t>Ковачићи</t>
  </si>
  <si>
    <t>Ивановић Бошко</t>
  </si>
  <si>
    <t xml:space="preserve">Радовановић Дара </t>
  </si>
  <si>
    <t>Стојановић Ружа</t>
  </si>
  <si>
    <t>Готовчевић Срећко</t>
  </si>
  <si>
    <t>В. Обарска</t>
  </si>
  <si>
    <t>Васић Благоје</t>
  </si>
  <si>
    <t>Петровић Петар</t>
  </si>
  <si>
    <t>Стојановић Стеван</t>
  </si>
  <si>
    <t>Миловановић Стево</t>
  </si>
  <si>
    <t>Савић Мићо</t>
  </si>
  <si>
    <t>,,Дуван" а.д.</t>
  </si>
  <si>
    <t>Ђокић Милутин</t>
  </si>
  <si>
    <t>10148601246</t>
  </si>
  <si>
    <t>Г. Црњелово</t>
  </si>
  <si>
    <t>Илић Максим</t>
  </si>
  <si>
    <t>Радовановић Љубомир</t>
  </si>
  <si>
    <t>Стевановић Златенко</t>
  </si>
  <si>
    <t>Д.Загони</t>
  </si>
  <si>
    <t>Марјановић Миладин</t>
  </si>
  <si>
    <t>Г.Загони</t>
  </si>
  <si>
    <t>Андрић Бранимир</t>
  </si>
  <si>
    <t>Пучиле</t>
  </si>
  <si>
    <t xml:space="preserve"> Радовановић Драган</t>
  </si>
  <si>
    <t xml:space="preserve"> Зечевић Драган</t>
  </si>
  <si>
    <t>Јосиповић Бранислав</t>
  </si>
  <si>
    <t>Крстић Цвијетин</t>
  </si>
  <si>
    <t>Марковић Саво</t>
  </si>
  <si>
    <t>Ђокић Стојан</t>
  </si>
  <si>
    <t>Јовић Љ. Милан</t>
  </si>
  <si>
    <t>Лимуновић Милисав</t>
  </si>
  <si>
    <t>Јефтић Раденко</t>
  </si>
  <si>
    <t>Говедаревић Видак</t>
  </si>
  <si>
    <t>Деспотовић Перица</t>
  </si>
  <si>
    <t>Зарић Бобан</t>
  </si>
  <si>
    <t>Д.Магнојевић</t>
  </si>
  <si>
    <t>Радовановић Предраг</t>
  </si>
  <si>
    <t>Ранкић Тешо</t>
  </si>
  <si>
    <t>Цвјетиновић Крсто</t>
  </si>
  <si>
    <t>Митровић Синиша</t>
  </si>
  <si>
    <t>10198201761</t>
  </si>
  <si>
    <t>Милић Славко</t>
  </si>
  <si>
    <t>Драгић Јовица</t>
  </si>
  <si>
    <t>Станојевић Д. Слободан</t>
  </si>
  <si>
    <t>Говедаревић Бранко</t>
  </si>
  <si>
    <t>Зарић илија</t>
  </si>
  <si>
    <t>Спасојевић Цвијетин</t>
  </si>
  <si>
    <t>Крњић Ацо</t>
  </si>
  <si>
    <t>Петровић Јовица</t>
  </si>
  <si>
    <t>Божић Боро</t>
  </si>
  <si>
    <t>Драгаљевац</t>
  </si>
  <si>
    <t>Јовић Иво</t>
  </si>
  <si>
    <t>Магнојевић</t>
  </si>
  <si>
    <t>Петровић Илија</t>
  </si>
  <si>
    <t>Слатинка ЗЗ</t>
  </si>
  <si>
    <t>Дуван АД</t>
  </si>
  <si>
    <t>Обудовац ЗЗ</t>
  </si>
  <si>
    <t>Stevanović Ljubomir</t>
  </si>
  <si>
    <t>Ljubojević Vaselija</t>
  </si>
  <si>
    <t>Naziv banke:</t>
  </si>
  <si>
    <r>
      <t>ЗА_2017_</t>
    </r>
    <r>
      <rPr>
        <b/>
        <sz val="10"/>
        <rFont val="Arial"/>
        <family val="2"/>
      </rPr>
      <t>ОРГАНИЗОВАНИ ОТКУП ДУВАНА</t>
    </r>
    <r>
      <rPr>
        <sz val="10"/>
        <rFont val="Arial"/>
        <family val="2"/>
        <charset val="238"/>
      </rPr>
      <t>___</t>
    </r>
  </si>
  <si>
    <t>У Бијељини, дана: 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</si>
</sst>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6" formatCode="#,##0.00;[Red]#,##0.00"/>
    <numFmt numFmtId="167" formatCode="0.00;[Red]0.00"/>
    <numFmt numFmtId="169" formatCode="0;[Red]0"/>
    <numFmt numFmtId="170" formatCode="_(* #,##0.00_);_(* \(#,##0.00\);_(* &quot;-&quot;??_);_(@_)"/>
  </numFmts>
  <fonts count="11" x14ac:knownFonts="1">
    <font>
      <sz val="10"/>
      <name val="Arial"/>
      <charset val="204"/>
    </font>
    <font>
      <b/>
      <sz val="10"/>
      <name val="Arial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ill="1"/>
    <xf numFmtId="0" fontId="0" fillId="0" borderId="11" xfId="0" applyFill="1" applyBorder="1"/>
    <xf numFmtId="0" fontId="6" fillId="0" borderId="0" xfId="0" applyFont="1" applyFill="1"/>
    <xf numFmtId="1" fontId="6" fillId="0" borderId="0" xfId="0" applyNumberFormat="1" applyFont="1" applyFill="1"/>
    <xf numFmtId="1" fontId="0" fillId="0" borderId="0" xfId="0" applyNumberFormat="1" applyFill="1"/>
    <xf numFmtId="0" fontId="6" fillId="0" borderId="1" xfId="0" applyFont="1" applyFill="1" applyBorder="1"/>
    <xf numFmtId="1" fontId="6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right"/>
    </xf>
    <xf numFmtId="2" fontId="6" fillId="0" borderId="6" xfId="0" applyNumberFormat="1" applyFont="1" applyFill="1" applyBorder="1"/>
    <xf numFmtId="4" fontId="9" fillId="0" borderId="6" xfId="0" applyNumberFormat="1" applyFont="1" applyFill="1" applyBorder="1"/>
    <xf numFmtId="4" fontId="6" fillId="0" borderId="1" xfId="0" applyNumberFormat="1" applyFont="1" applyFill="1" applyBorder="1"/>
    <xf numFmtId="1" fontId="6" fillId="0" borderId="6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4" fontId="6" fillId="0" borderId="6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/>
    <xf numFmtId="0" fontId="8" fillId="0" borderId="1" xfId="0" applyFont="1" applyFill="1" applyBorder="1" applyAlignment="1">
      <alignment horizontal="left" vertical="top" wrapText="1"/>
    </xf>
    <xf numFmtId="166" fontId="8" fillId="0" borderId="1" xfId="0" applyNumberFormat="1" applyFont="1" applyFill="1" applyBorder="1"/>
    <xf numFmtId="49" fontId="6" fillId="0" borderId="1" xfId="0" applyNumberFormat="1" applyFont="1" applyFill="1" applyBorder="1"/>
    <xf numFmtId="0" fontId="6" fillId="0" borderId="1" xfId="0" applyFont="1" applyFill="1" applyBorder="1" applyAlignment="1"/>
    <xf numFmtId="4" fontId="6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right" vertical="top"/>
    </xf>
    <xf numFmtId="4" fontId="9" fillId="0" borderId="1" xfId="0" applyNumberFormat="1" applyFont="1" applyFill="1" applyBorder="1" applyAlignment="1">
      <alignment horizontal="right" vertical="top"/>
    </xf>
    <xf numFmtId="1" fontId="6" fillId="0" borderId="1" xfId="0" applyNumberFormat="1" applyFont="1" applyFill="1" applyBorder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4" fontId="9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right"/>
    </xf>
    <xf numFmtId="0" fontId="6" fillId="0" borderId="6" xfId="0" applyFont="1" applyFill="1" applyBorder="1"/>
    <xf numFmtId="1" fontId="6" fillId="0" borderId="6" xfId="0" applyNumberFormat="1" applyFont="1" applyFill="1" applyBorder="1"/>
    <xf numFmtId="2" fontId="6" fillId="0" borderId="6" xfId="0" applyNumberFormat="1" applyFont="1" applyFill="1" applyBorder="1" applyAlignment="1">
      <alignment horizontal="right"/>
    </xf>
    <xf numFmtId="170" fontId="6" fillId="0" borderId="6" xfId="0" applyNumberFormat="1" applyFont="1" applyFill="1" applyBorder="1" applyAlignment="1">
      <alignment horizontal="right"/>
    </xf>
    <xf numFmtId="170" fontId="9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4" fontId="6" fillId="0" borderId="5" xfId="0" applyNumberFormat="1" applyFont="1" applyFill="1" applyBorder="1"/>
    <xf numFmtId="0" fontId="6" fillId="0" borderId="4" xfId="0" applyFont="1" applyFill="1" applyBorder="1"/>
    <xf numFmtId="1" fontId="6" fillId="0" borderId="4" xfId="0" applyNumberFormat="1" applyFont="1" applyFill="1" applyBorder="1" applyAlignment="1">
      <alignment horizontal="right"/>
    </xf>
    <xf numFmtId="1" fontId="6" fillId="0" borderId="4" xfId="0" applyNumberFormat="1" applyFont="1" applyFill="1" applyBorder="1"/>
    <xf numFmtId="1" fontId="6" fillId="0" borderId="4" xfId="0" applyNumberFormat="1" applyFont="1" applyFill="1" applyBorder="1" applyAlignment="1">
      <alignment horizontal="left"/>
    </xf>
    <xf numFmtId="2" fontId="6" fillId="0" borderId="5" xfId="0" applyNumberFormat="1" applyFont="1" applyFill="1" applyBorder="1" applyAlignment="1">
      <alignment horizontal="right"/>
    </xf>
    <xf numFmtId="170" fontId="6" fillId="0" borderId="5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0" fontId="6" fillId="0" borderId="5" xfId="0" applyFont="1" applyFill="1" applyBorder="1"/>
    <xf numFmtId="2" fontId="6" fillId="0" borderId="4" xfId="0" applyNumberFormat="1" applyFont="1" applyFill="1" applyBorder="1" applyAlignment="1">
      <alignment horizontal="right"/>
    </xf>
    <xf numFmtId="170" fontId="6" fillId="0" borderId="4" xfId="0" applyNumberFormat="1" applyFont="1" applyFill="1" applyBorder="1" applyAlignment="1">
      <alignment horizontal="right"/>
    </xf>
    <xf numFmtId="4" fontId="8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/>
    </xf>
    <xf numFmtId="2" fontId="9" fillId="0" borderId="6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/>
    <xf numFmtId="2" fontId="6" fillId="0" borderId="4" xfId="0" applyNumberFormat="1" applyFont="1" applyFill="1" applyBorder="1"/>
    <xf numFmtId="2" fontId="6" fillId="0" borderId="6" xfId="0" applyNumberFormat="1" applyFont="1" applyFill="1" applyBorder="1" applyAlignment="1">
      <alignment horizontal="right" vertical="top"/>
    </xf>
    <xf numFmtId="4" fontId="9" fillId="0" borderId="6" xfId="0" applyNumberFormat="1" applyFont="1" applyFill="1" applyBorder="1" applyAlignment="1">
      <alignment horizontal="right"/>
    </xf>
    <xf numFmtId="4" fontId="6" fillId="0" borderId="4" xfId="0" applyNumberFormat="1" applyFont="1" applyFill="1" applyBorder="1"/>
    <xf numFmtId="170" fontId="6" fillId="0" borderId="1" xfId="0" applyNumberFormat="1" applyFont="1" applyFill="1" applyBorder="1"/>
    <xf numFmtId="0" fontId="9" fillId="0" borderId="1" xfId="0" applyFont="1" applyFill="1" applyBorder="1" applyAlignment="1">
      <alignment horizontal="left" vertical="top" wrapText="1"/>
    </xf>
    <xf numFmtId="170" fontId="9" fillId="0" borderId="1" xfId="0" applyNumberFormat="1" applyFont="1" applyFill="1" applyBorder="1"/>
    <xf numFmtId="169" fontId="6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8" fillId="0" borderId="6" xfId="0" applyFont="1" applyFill="1" applyBorder="1" applyAlignment="1"/>
    <xf numFmtId="0" fontId="8" fillId="0" borderId="5" xfId="0" applyFont="1" applyFill="1" applyBorder="1" applyAlignment="1"/>
    <xf numFmtId="2" fontId="4" fillId="0" borderId="6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/>
    </xf>
    <xf numFmtId="0" fontId="5" fillId="0" borderId="6" xfId="0" applyFont="1" applyFill="1" applyBorder="1"/>
    <xf numFmtId="2" fontId="5" fillId="0" borderId="6" xfId="0" applyNumberFormat="1" applyFont="1" applyFill="1" applyBorder="1" applyAlignment="1">
      <alignment horizontal="right"/>
    </xf>
    <xf numFmtId="2" fontId="5" fillId="0" borderId="6" xfId="0" applyNumberFormat="1" applyFont="1" applyFill="1" applyBorder="1"/>
    <xf numFmtId="2" fontId="6" fillId="0" borderId="5" xfId="0" applyNumberFormat="1" applyFont="1" applyFill="1" applyBorder="1"/>
    <xf numFmtId="1" fontId="6" fillId="0" borderId="5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1" fontId="6" fillId="0" borderId="6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6" fillId="0" borderId="2" xfId="0" applyFont="1" applyFill="1" applyBorder="1"/>
    <xf numFmtId="0" fontId="6" fillId="0" borderId="10" xfId="0" applyFont="1" applyFill="1" applyBorder="1"/>
    <xf numFmtId="0" fontId="6" fillId="0" borderId="8" xfId="0" applyFont="1" applyFill="1" applyBorder="1"/>
    <xf numFmtId="0" fontId="6" fillId="0" borderId="3" xfId="0" applyFont="1" applyFill="1" applyBorder="1"/>
    <xf numFmtId="0" fontId="6" fillId="0" borderId="11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4" fontId="6" fillId="0" borderId="1" xfId="0" applyNumberFormat="1" applyFont="1" applyFill="1" applyBorder="1"/>
    <xf numFmtId="164" fontId="6" fillId="0" borderId="6" xfId="0" applyNumberFormat="1" applyFont="1" applyFill="1" applyBorder="1"/>
    <xf numFmtId="0" fontId="10" fillId="0" borderId="1" xfId="0" applyFont="1" applyFill="1" applyBorder="1" applyAlignment="1">
      <alignment horizontal="center"/>
    </xf>
    <xf numFmtId="166" fontId="6" fillId="0" borderId="1" xfId="0" applyNumberFormat="1" applyFont="1" applyFill="1" applyBorder="1"/>
    <xf numFmtId="1" fontId="9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 vertical="top" wrapText="1"/>
    </xf>
    <xf numFmtId="170" fontId="6" fillId="0" borderId="5" xfId="0" applyNumberFormat="1" applyFont="1" applyFill="1" applyBorder="1"/>
    <xf numFmtId="0" fontId="6" fillId="0" borderId="4" xfId="0" applyFont="1" applyFill="1" applyBorder="1" applyAlignment="1"/>
    <xf numFmtId="0" fontId="6" fillId="0" borderId="4" xfId="0" applyFont="1" applyFill="1" applyBorder="1" applyAlignment="1">
      <alignment horizontal="left"/>
    </xf>
    <xf numFmtId="4" fontId="6" fillId="0" borderId="4" xfId="0" applyNumberFormat="1" applyFont="1" applyFill="1" applyBorder="1" applyAlignment="1">
      <alignment horizontal="right"/>
    </xf>
    <xf numFmtId="170" fontId="6" fillId="0" borderId="6" xfId="0" applyNumberFormat="1" applyFont="1" applyFill="1" applyBorder="1"/>
    <xf numFmtId="166" fontId="6" fillId="0" borderId="6" xfId="0" applyNumberFormat="1" applyFont="1" applyFill="1" applyBorder="1"/>
    <xf numFmtId="0" fontId="10" fillId="0" borderId="5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167" fontId="7" fillId="0" borderId="6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right" vertical="top" wrapText="1"/>
    </xf>
    <xf numFmtId="4" fontId="7" fillId="0" borderId="6" xfId="0" applyNumberFormat="1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wrapText="1"/>
    </xf>
    <xf numFmtId="4" fontId="6" fillId="0" borderId="5" xfId="0" applyNumberFormat="1" applyFont="1" applyFill="1" applyBorder="1" applyAlignment="1">
      <alignment horizontal="right"/>
    </xf>
    <xf numFmtId="0" fontId="10" fillId="0" borderId="1" xfId="0" applyFont="1" applyFill="1" applyBorder="1" applyAlignment="1"/>
    <xf numFmtId="166" fontId="10" fillId="0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/>
    <xf numFmtId="166" fontId="6" fillId="0" borderId="6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vertical="justify"/>
    </xf>
    <xf numFmtId="0" fontId="6" fillId="0" borderId="11" xfId="0" applyFont="1" applyFill="1" applyBorder="1" applyAlignment="1">
      <alignment vertical="justify"/>
    </xf>
    <xf numFmtId="0" fontId="6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justify"/>
    </xf>
    <xf numFmtId="0" fontId="6" fillId="0" borderId="6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112"/>
  <sheetViews>
    <sheetView tabSelected="1" topLeftCell="B4" zoomScaleNormal="100" workbookViewId="0">
      <selection activeCell="E15" sqref="E15"/>
    </sheetView>
  </sheetViews>
  <sheetFormatPr defaultRowHeight="12.75" x14ac:dyDescent="0.2"/>
  <cols>
    <col min="1" max="1" width="0" style="1" hidden="1" customWidth="1"/>
    <col min="2" max="2" width="3.7109375" style="3" customWidth="1"/>
    <col min="3" max="3" width="27.7109375" style="3" customWidth="1"/>
    <col min="4" max="4" width="13.7109375" style="3" hidden="1" customWidth="1"/>
    <col min="5" max="5" width="14.7109375" style="3" customWidth="1"/>
    <col min="6" max="6" width="10.140625" style="3" hidden="1" customWidth="1"/>
    <col min="7" max="7" width="11.5703125" style="3" hidden="1" customWidth="1"/>
    <col min="8" max="8" width="0" style="3" hidden="1" customWidth="1"/>
    <col min="9" max="9" width="10.28515625" style="3" customWidth="1"/>
    <col min="10" max="11" width="9.140625" style="3"/>
    <col min="12" max="12" width="12.5703125" style="1" customWidth="1"/>
    <col min="13" max="16384" width="9.140625" style="1"/>
  </cols>
  <sheetData>
    <row r="1" spans="1:18" ht="12.75" customHeight="1" x14ac:dyDescent="0.2">
      <c r="B1" s="83" t="s">
        <v>0</v>
      </c>
      <c r="C1" s="85"/>
      <c r="D1" s="84"/>
      <c r="E1" s="83" t="s">
        <v>23</v>
      </c>
      <c r="F1" s="84"/>
      <c r="G1" s="84"/>
      <c r="H1" s="84"/>
      <c r="I1" s="85"/>
      <c r="J1" s="85"/>
      <c r="K1" s="83"/>
      <c r="L1" s="131" t="s">
        <v>22</v>
      </c>
    </row>
    <row r="2" spans="1:18" x14ac:dyDescent="0.2">
      <c r="B2" s="86" t="s">
        <v>1</v>
      </c>
      <c r="C2" s="88"/>
      <c r="D2" s="87"/>
      <c r="E2" s="86" t="s">
        <v>2</v>
      </c>
      <c r="F2" s="87"/>
      <c r="G2" s="87"/>
      <c r="H2" s="87"/>
      <c r="I2" s="132"/>
      <c r="J2" s="88"/>
      <c r="K2" s="86"/>
      <c r="L2" s="2"/>
    </row>
    <row r="4" spans="1:18" x14ac:dyDescent="0.2">
      <c r="M4" s="96"/>
      <c r="N4" s="96"/>
      <c r="O4" s="96"/>
      <c r="P4" s="96"/>
      <c r="Q4" s="96"/>
      <c r="R4" s="96"/>
    </row>
    <row r="5" spans="1:18" x14ac:dyDescent="0.2">
      <c r="C5" s="3" t="s">
        <v>3</v>
      </c>
      <c r="M5" s="96"/>
      <c r="N5" s="96"/>
      <c r="O5" s="96"/>
      <c r="P5" s="96"/>
      <c r="Q5" s="96"/>
      <c r="R5" s="142"/>
    </row>
    <row r="6" spans="1:18" x14ac:dyDescent="0.2">
      <c r="C6" s="3" t="s">
        <v>147</v>
      </c>
    </row>
    <row r="7" spans="1:18" x14ac:dyDescent="0.2">
      <c r="G7" s="3" t="s">
        <v>146</v>
      </c>
    </row>
    <row r="9" spans="1:18" x14ac:dyDescent="0.2">
      <c r="B9" s="134" t="s">
        <v>4</v>
      </c>
      <c r="C9" s="89" t="s">
        <v>5</v>
      </c>
      <c r="D9" s="134" t="s">
        <v>7</v>
      </c>
      <c r="E9" s="137" t="s">
        <v>8</v>
      </c>
      <c r="F9" s="90" t="s">
        <v>14</v>
      </c>
      <c r="G9" s="89" t="s">
        <v>9</v>
      </c>
      <c r="H9" s="91" t="s">
        <v>20</v>
      </c>
      <c r="I9" s="89" t="s">
        <v>10</v>
      </c>
    </row>
    <row r="10" spans="1:18" x14ac:dyDescent="0.2">
      <c r="B10" s="135"/>
      <c r="C10" s="140" t="s">
        <v>6</v>
      </c>
      <c r="D10" s="135"/>
      <c r="E10" s="138"/>
      <c r="F10" s="92" t="s">
        <v>15</v>
      </c>
      <c r="G10" s="93" t="s">
        <v>18</v>
      </c>
      <c r="H10" s="94" t="s">
        <v>21</v>
      </c>
      <c r="I10" s="93" t="s">
        <v>11</v>
      </c>
    </row>
    <row r="11" spans="1:18" x14ac:dyDescent="0.2">
      <c r="B11" s="135"/>
      <c r="C11" s="140"/>
      <c r="D11" s="135"/>
      <c r="E11" s="138"/>
      <c r="F11" s="92" t="s">
        <v>17</v>
      </c>
      <c r="G11" s="95"/>
      <c r="H11" s="96"/>
      <c r="I11" s="93" t="s">
        <v>21</v>
      </c>
    </row>
    <row r="12" spans="1:18" x14ac:dyDescent="0.2">
      <c r="B12" s="136"/>
      <c r="C12" s="141"/>
      <c r="D12" s="136"/>
      <c r="E12" s="139"/>
      <c r="F12" s="97" t="s">
        <v>16</v>
      </c>
      <c r="G12" s="82" t="s">
        <v>19</v>
      </c>
      <c r="H12" s="98" t="s">
        <v>12</v>
      </c>
      <c r="I12" s="99" t="s">
        <v>12</v>
      </c>
    </row>
    <row r="13" spans="1:18" x14ac:dyDescent="0.2">
      <c r="A13" s="3" t="s">
        <v>141</v>
      </c>
      <c r="B13" s="6">
        <v>1</v>
      </c>
      <c r="C13" s="6" t="s">
        <v>24</v>
      </c>
      <c r="D13" s="7">
        <v>10149400767</v>
      </c>
      <c r="E13" s="28" t="s">
        <v>25</v>
      </c>
      <c r="F13" s="25">
        <v>4.5</v>
      </c>
      <c r="G13" s="7">
        <v>5105</v>
      </c>
      <c r="H13" s="11">
        <v>0.15</v>
      </c>
      <c r="I13" s="11">
        <f t="shared" ref="I13" si="0">SUM(G13*H13)</f>
        <v>765.75</v>
      </c>
      <c r="J13" s="4"/>
      <c r="K13" s="4"/>
      <c r="L13" s="5"/>
      <c r="M13" s="5"/>
    </row>
    <row r="14" spans="1:18" x14ac:dyDescent="0.2">
      <c r="A14" s="3" t="s">
        <v>142</v>
      </c>
      <c r="B14" s="6">
        <v>2</v>
      </c>
      <c r="C14" s="6" t="s">
        <v>111</v>
      </c>
      <c r="D14" s="7">
        <v>10075300835</v>
      </c>
      <c r="E14" s="28" t="s">
        <v>35</v>
      </c>
      <c r="F14" s="9">
        <v>27.1</v>
      </c>
      <c r="G14" s="10">
        <v>3051.7</v>
      </c>
      <c r="H14" s="11">
        <v>0.15</v>
      </c>
      <c r="I14" s="11">
        <f>SUM(G14*H14)</f>
        <v>457.75499999999994</v>
      </c>
    </row>
    <row r="15" spans="1:18" x14ac:dyDescent="0.2">
      <c r="A15" s="3" t="s">
        <v>142</v>
      </c>
      <c r="B15" s="6">
        <v>3</v>
      </c>
      <c r="C15" s="6" t="s">
        <v>110</v>
      </c>
      <c r="D15" s="13">
        <v>10175300738</v>
      </c>
      <c r="E15" s="28" t="s">
        <v>35</v>
      </c>
      <c r="F15" s="9">
        <v>20</v>
      </c>
      <c r="G15" s="14">
        <v>1657.99</v>
      </c>
      <c r="H15" s="11">
        <v>0.15</v>
      </c>
      <c r="I15" s="11">
        <f>SUM(G15*H15)</f>
        <v>248.6985</v>
      </c>
    </row>
    <row r="16" spans="1:18" x14ac:dyDescent="0.2">
      <c r="A16" s="3" t="s">
        <v>142</v>
      </c>
      <c r="B16" s="6">
        <v>4</v>
      </c>
      <c r="C16" s="15" t="s">
        <v>70</v>
      </c>
      <c r="D16" s="16">
        <v>10151600242</v>
      </c>
      <c r="E16" s="17" t="s">
        <v>62</v>
      </c>
      <c r="F16" s="25">
        <v>10</v>
      </c>
      <c r="G16" s="18">
        <v>1235.22</v>
      </c>
      <c r="H16" s="11">
        <v>0.15</v>
      </c>
      <c r="I16" s="11">
        <f>SUM(G16*H16)</f>
        <v>185.28299999999999</v>
      </c>
    </row>
    <row r="17" spans="1:9" x14ac:dyDescent="0.2">
      <c r="A17" s="3" t="s">
        <v>142</v>
      </c>
      <c r="B17" s="6">
        <v>5</v>
      </c>
      <c r="C17" s="6" t="s">
        <v>98</v>
      </c>
      <c r="D17" s="31">
        <v>10139700665</v>
      </c>
      <c r="E17" s="31" t="s">
        <v>33</v>
      </c>
      <c r="F17" s="6">
        <v>155</v>
      </c>
      <c r="G17" s="21">
        <v>27338.53</v>
      </c>
      <c r="H17" s="6">
        <v>0.15</v>
      </c>
      <c r="I17" s="11">
        <v>2000</v>
      </c>
    </row>
    <row r="18" spans="1:9" x14ac:dyDescent="0.2">
      <c r="A18" s="3" t="s">
        <v>141</v>
      </c>
      <c r="B18" s="6">
        <v>6</v>
      </c>
      <c r="C18" s="6" t="s">
        <v>27</v>
      </c>
      <c r="D18" s="7">
        <v>10151600770</v>
      </c>
      <c r="E18" s="28" t="s">
        <v>28</v>
      </c>
      <c r="F18" s="100">
        <v>1.5</v>
      </c>
      <c r="G18" s="7">
        <v>1191</v>
      </c>
      <c r="H18" s="11">
        <v>0.15</v>
      </c>
      <c r="I18" s="11">
        <f t="shared" ref="I18:I67" si="1">SUM(G18*H18)</f>
        <v>178.65</v>
      </c>
    </row>
    <row r="19" spans="1:9" x14ac:dyDescent="0.2">
      <c r="A19" s="3" t="s">
        <v>141</v>
      </c>
      <c r="B19" s="6">
        <v>7</v>
      </c>
      <c r="C19" s="6" t="s">
        <v>31</v>
      </c>
      <c r="D19" s="7">
        <v>10149401437</v>
      </c>
      <c r="E19" s="28" t="s">
        <v>30</v>
      </c>
      <c r="F19" s="101">
        <v>1.5</v>
      </c>
      <c r="G19" s="35">
        <v>1014</v>
      </c>
      <c r="H19" s="11">
        <v>0.15</v>
      </c>
      <c r="I19" s="11">
        <f t="shared" si="1"/>
        <v>152.1</v>
      </c>
    </row>
    <row r="20" spans="1:9" x14ac:dyDescent="0.2">
      <c r="A20" s="3" t="s">
        <v>141</v>
      </c>
      <c r="B20" s="6">
        <v>8</v>
      </c>
      <c r="C20" s="6" t="s">
        <v>145</v>
      </c>
      <c r="D20" s="7">
        <v>10175300444</v>
      </c>
      <c r="E20" s="28" t="s">
        <v>26</v>
      </c>
      <c r="F20" s="25">
        <v>2</v>
      </c>
      <c r="G20" s="7">
        <v>1991</v>
      </c>
      <c r="H20" s="11">
        <v>0.15</v>
      </c>
      <c r="I20" s="11">
        <f t="shared" si="1"/>
        <v>298.64999999999998</v>
      </c>
    </row>
    <row r="21" spans="1:9" x14ac:dyDescent="0.2">
      <c r="A21" s="3" t="s">
        <v>141</v>
      </c>
      <c r="B21" s="6">
        <v>9</v>
      </c>
      <c r="C21" s="6" t="s">
        <v>29</v>
      </c>
      <c r="D21" s="7">
        <v>10149400015</v>
      </c>
      <c r="E21" s="28" t="s">
        <v>30</v>
      </c>
      <c r="F21" s="100">
        <v>2</v>
      </c>
      <c r="G21" s="7">
        <v>2374</v>
      </c>
      <c r="H21" s="11">
        <v>0.15</v>
      </c>
      <c r="I21" s="11">
        <f t="shared" si="1"/>
        <v>356.09999999999997</v>
      </c>
    </row>
    <row r="22" spans="1:9" x14ac:dyDescent="0.2">
      <c r="A22" s="3" t="s">
        <v>141</v>
      </c>
      <c r="B22" s="6">
        <v>10</v>
      </c>
      <c r="C22" s="6" t="s">
        <v>144</v>
      </c>
      <c r="D22" s="7">
        <v>10149400333</v>
      </c>
      <c r="E22" s="28" t="s">
        <v>25</v>
      </c>
      <c r="F22" s="25">
        <v>2.5</v>
      </c>
      <c r="G22" s="7">
        <v>2651</v>
      </c>
      <c r="H22" s="11">
        <v>0.15</v>
      </c>
      <c r="I22" s="11">
        <f t="shared" si="1"/>
        <v>397.65</v>
      </c>
    </row>
    <row r="23" spans="1:9" x14ac:dyDescent="0.2">
      <c r="A23" s="3" t="s">
        <v>141</v>
      </c>
      <c r="B23" s="6">
        <v>11</v>
      </c>
      <c r="C23" s="6" t="s">
        <v>32</v>
      </c>
      <c r="D23" s="7">
        <v>10149400104</v>
      </c>
      <c r="E23" s="28" t="s">
        <v>30</v>
      </c>
      <c r="F23" s="100">
        <v>1.5</v>
      </c>
      <c r="G23" s="7">
        <v>2125</v>
      </c>
      <c r="H23" s="11">
        <v>0.15</v>
      </c>
      <c r="I23" s="11">
        <f t="shared" si="1"/>
        <v>318.75</v>
      </c>
    </row>
    <row r="24" spans="1:9" x14ac:dyDescent="0.2">
      <c r="A24" s="3" t="s">
        <v>142</v>
      </c>
      <c r="B24" s="6">
        <v>12</v>
      </c>
      <c r="C24" s="6" t="s">
        <v>108</v>
      </c>
      <c r="D24" s="13">
        <v>10190700076</v>
      </c>
      <c r="E24" s="28" t="s">
        <v>109</v>
      </c>
      <c r="F24" s="23">
        <v>45</v>
      </c>
      <c r="G24" s="24">
        <v>5791.85</v>
      </c>
      <c r="H24" s="11">
        <v>0.15</v>
      </c>
      <c r="I24" s="11">
        <f t="shared" si="1"/>
        <v>868.77750000000003</v>
      </c>
    </row>
    <row r="25" spans="1:9" x14ac:dyDescent="0.2">
      <c r="A25" s="3" t="s">
        <v>142</v>
      </c>
      <c r="B25" s="6">
        <v>13</v>
      </c>
      <c r="C25" s="6" t="s">
        <v>47</v>
      </c>
      <c r="D25" s="8">
        <v>10149401488</v>
      </c>
      <c r="E25" s="28" t="s">
        <v>41</v>
      </c>
      <c r="F25" s="23">
        <v>20.29</v>
      </c>
      <c r="G25" s="21">
        <v>3425.49</v>
      </c>
      <c r="H25" s="11">
        <v>0.15</v>
      </c>
      <c r="I25" s="11">
        <f t="shared" si="1"/>
        <v>513.82349999999997</v>
      </c>
    </row>
    <row r="26" spans="1:9" ht="12.75" customHeight="1" x14ac:dyDescent="0.2">
      <c r="A26" s="3" t="s">
        <v>143</v>
      </c>
      <c r="B26" s="6">
        <v>14</v>
      </c>
      <c r="C26" s="6" t="s">
        <v>136</v>
      </c>
      <c r="D26" s="102">
        <v>10159110140</v>
      </c>
      <c r="E26" s="28" t="s">
        <v>137</v>
      </c>
      <c r="F26" s="23">
        <v>1</v>
      </c>
      <c r="G26" s="23">
        <v>1166</v>
      </c>
      <c r="H26" s="25">
        <v>0.15</v>
      </c>
      <c r="I26" s="25">
        <f t="shared" si="1"/>
        <v>174.9</v>
      </c>
    </row>
    <row r="27" spans="1:9" x14ac:dyDescent="0.2">
      <c r="A27" s="3" t="s">
        <v>142</v>
      </c>
      <c r="B27" s="6">
        <v>15</v>
      </c>
      <c r="C27" s="15" t="s">
        <v>93</v>
      </c>
      <c r="D27" s="28">
        <v>10195802241</v>
      </c>
      <c r="E27" s="28" t="s">
        <v>92</v>
      </c>
      <c r="F27" s="26">
        <v>17</v>
      </c>
      <c r="G27" s="27">
        <v>1223.1199999999999</v>
      </c>
      <c r="H27" s="25">
        <v>0.15</v>
      </c>
      <c r="I27" s="103">
        <f t="shared" si="1"/>
        <v>183.46799999999999</v>
      </c>
    </row>
    <row r="28" spans="1:9" x14ac:dyDescent="0.2">
      <c r="A28" s="3" t="s">
        <v>142</v>
      </c>
      <c r="B28" s="6">
        <v>16</v>
      </c>
      <c r="C28" s="6" t="s">
        <v>131</v>
      </c>
      <c r="D28" s="104">
        <v>10151600846</v>
      </c>
      <c r="E28" s="28" t="s">
        <v>62</v>
      </c>
      <c r="F28" s="23">
        <v>22.4</v>
      </c>
      <c r="G28" s="23">
        <v>2181.5500000000002</v>
      </c>
      <c r="H28" s="25">
        <v>0.15</v>
      </c>
      <c r="I28" s="25">
        <f t="shared" si="1"/>
        <v>327.23250000000002</v>
      </c>
    </row>
    <row r="29" spans="1:9" x14ac:dyDescent="0.2">
      <c r="A29" s="3" t="s">
        <v>142</v>
      </c>
      <c r="B29" s="6">
        <v>17</v>
      </c>
      <c r="C29" s="6" t="s">
        <v>119</v>
      </c>
      <c r="D29" s="7">
        <v>10151610171</v>
      </c>
      <c r="E29" s="28" t="s">
        <v>62</v>
      </c>
      <c r="F29" s="23">
        <v>25</v>
      </c>
      <c r="G29" s="29">
        <v>2578.73</v>
      </c>
      <c r="H29" s="25">
        <v>0.15</v>
      </c>
      <c r="I29" s="65">
        <f t="shared" si="1"/>
        <v>386.80950000000001</v>
      </c>
    </row>
    <row r="30" spans="1:9" x14ac:dyDescent="0.2">
      <c r="A30" s="3" t="s">
        <v>142</v>
      </c>
      <c r="B30" s="6">
        <v>18</v>
      </c>
      <c r="C30" s="6" t="s">
        <v>81</v>
      </c>
      <c r="D30" s="28">
        <v>10195915181</v>
      </c>
      <c r="E30" s="28" t="s">
        <v>56</v>
      </c>
      <c r="F30" s="30">
        <v>40.799999999999997</v>
      </c>
      <c r="G30" s="21">
        <v>3414.13</v>
      </c>
      <c r="H30" s="25">
        <v>0.15</v>
      </c>
      <c r="I30" s="103">
        <f t="shared" si="1"/>
        <v>512.11950000000002</v>
      </c>
    </row>
    <row r="31" spans="1:9" x14ac:dyDescent="0.2">
      <c r="A31" s="3" t="s">
        <v>142</v>
      </c>
      <c r="B31" s="6">
        <v>19</v>
      </c>
      <c r="C31" s="6" t="s">
        <v>80</v>
      </c>
      <c r="D31" s="28">
        <v>10195801024</v>
      </c>
      <c r="E31" s="28" t="s">
        <v>56</v>
      </c>
      <c r="F31" s="30">
        <v>42.9</v>
      </c>
      <c r="G31" s="21">
        <v>4917.33</v>
      </c>
      <c r="H31" s="25">
        <v>0.15</v>
      </c>
      <c r="I31" s="103">
        <f t="shared" si="1"/>
        <v>737.59949999999992</v>
      </c>
    </row>
    <row r="32" spans="1:9" x14ac:dyDescent="0.2">
      <c r="A32" s="3" t="s">
        <v>142</v>
      </c>
      <c r="B32" s="6">
        <v>20</v>
      </c>
      <c r="C32" s="6" t="s">
        <v>57</v>
      </c>
      <c r="D32" s="20">
        <v>10195815360</v>
      </c>
      <c r="E32" s="31" t="s">
        <v>56</v>
      </c>
      <c r="F32" s="23">
        <v>16</v>
      </c>
      <c r="G32" s="21">
        <v>2117.9899999999998</v>
      </c>
      <c r="H32" s="11">
        <v>0.15</v>
      </c>
      <c r="I32" s="11">
        <f t="shared" si="1"/>
        <v>317.69849999999997</v>
      </c>
    </row>
    <row r="33" spans="1:9" x14ac:dyDescent="0.2">
      <c r="A33" s="3" t="s">
        <v>142</v>
      </c>
      <c r="B33" s="6">
        <v>21</v>
      </c>
      <c r="C33" s="6" t="s">
        <v>91</v>
      </c>
      <c r="D33" s="31">
        <v>10195800206</v>
      </c>
      <c r="E33" s="31" t="s">
        <v>92</v>
      </c>
      <c r="F33" s="105">
        <v>16.100000000000001</v>
      </c>
      <c r="G33" s="32">
        <v>1760.5</v>
      </c>
      <c r="H33" s="25">
        <v>0.15</v>
      </c>
      <c r="I33" s="103">
        <f t="shared" si="1"/>
        <v>264.07499999999999</v>
      </c>
    </row>
    <row r="34" spans="1:9" x14ac:dyDescent="0.2">
      <c r="A34" s="3" t="s">
        <v>142</v>
      </c>
      <c r="B34" s="6">
        <v>22</v>
      </c>
      <c r="C34" s="6" t="s">
        <v>61</v>
      </c>
      <c r="D34" s="20">
        <v>10151600072</v>
      </c>
      <c r="E34" s="31" t="s">
        <v>62</v>
      </c>
      <c r="F34" s="23">
        <v>40</v>
      </c>
      <c r="G34" s="21">
        <v>4479.96</v>
      </c>
      <c r="H34" s="11">
        <v>0.15</v>
      </c>
      <c r="I34" s="11">
        <f t="shared" si="1"/>
        <v>671.99400000000003</v>
      </c>
    </row>
    <row r="35" spans="1:9" x14ac:dyDescent="0.2">
      <c r="A35" s="3" t="s">
        <v>142</v>
      </c>
      <c r="B35" s="6">
        <v>23</v>
      </c>
      <c r="C35" s="6" t="s">
        <v>120</v>
      </c>
      <c r="D35" s="7">
        <v>10151600064</v>
      </c>
      <c r="E35" s="28" t="s">
        <v>62</v>
      </c>
      <c r="F35" s="23">
        <v>33</v>
      </c>
      <c r="G35" s="29">
        <v>4931.34</v>
      </c>
      <c r="H35" s="25">
        <v>0.15</v>
      </c>
      <c r="I35" s="65">
        <f t="shared" si="1"/>
        <v>739.70100000000002</v>
      </c>
    </row>
    <row r="36" spans="1:9" ht="12.75" customHeight="1" x14ac:dyDescent="0.2">
      <c r="A36" s="3" t="s">
        <v>142</v>
      </c>
      <c r="B36" s="6">
        <v>24</v>
      </c>
      <c r="C36" s="6" t="s">
        <v>129</v>
      </c>
      <c r="D36" s="6">
        <v>10175300975</v>
      </c>
      <c r="E36" s="28" t="s">
        <v>35</v>
      </c>
      <c r="F36" s="25">
        <v>10</v>
      </c>
      <c r="G36" s="106">
        <v>575.61</v>
      </c>
      <c r="H36" s="25">
        <v>0.15</v>
      </c>
      <c r="I36" s="25">
        <f t="shared" si="1"/>
        <v>86.341499999999996</v>
      </c>
    </row>
    <row r="37" spans="1:9" x14ac:dyDescent="0.2">
      <c r="A37" s="3" t="s">
        <v>142</v>
      </c>
      <c r="B37" s="6">
        <v>25</v>
      </c>
      <c r="C37" s="6" t="s">
        <v>45</v>
      </c>
      <c r="D37" s="8">
        <v>10149401666</v>
      </c>
      <c r="E37" s="28" t="s">
        <v>41</v>
      </c>
      <c r="F37" s="23">
        <v>70.8</v>
      </c>
      <c r="G37" s="21">
        <v>8971.08</v>
      </c>
      <c r="H37" s="11">
        <v>0.15</v>
      </c>
      <c r="I37" s="11">
        <f t="shared" si="1"/>
        <v>1345.662</v>
      </c>
    </row>
    <row r="38" spans="1:9" x14ac:dyDescent="0.2">
      <c r="A38" s="3" t="s">
        <v>142</v>
      </c>
      <c r="B38" s="6">
        <v>26</v>
      </c>
      <c r="C38" s="6" t="s">
        <v>99</v>
      </c>
      <c r="D38" s="19" t="s">
        <v>100</v>
      </c>
      <c r="E38" s="28" t="s">
        <v>101</v>
      </c>
      <c r="F38" s="23">
        <v>10</v>
      </c>
      <c r="G38" s="23">
        <v>1517.81</v>
      </c>
      <c r="H38" s="23">
        <v>0.15</v>
      </c>
      <c r="I38" s="107">
        <f t="shared" si="1"/>
        <v>227.67149999999998</v>
      </c>
    </row>
    <row r="39" spans="1:9" x14ac:dyDescent="0.2">
      <c r="A39" s="3" t="s">
        <v>142</v>
      </c>
      <c r="B39" s="6">
        <v>27</v>
      </c>
      <c r="C39" s="34" t="s">
        <v>115</v>
      </c>
      <c r="D39" s="35">
        <v>10149401461</v>
      </c>
      <c r="E39" s="12" t="s">
        <v>41</v>
      </c>
      <c r="F39" s="36">
        <v>45</v>
      </c>
      <c r="G39" s="37">
        <v>4322.38</v>
      </c>
      <c r="H39" s="25">
        <v>0.15</v>
      </c>
      <c r="I39" s="65">
        <f t="shared" si="1"/>
        <v>648.35699999999997</v>
      </c>
    </row>
    <row r="40" spans="1:9" x14ac:dyDescent="0.2">
      <c r="A40" s="3" t="s">
        <v>142</v>
      </c>
      <c r="B40" s="6">
        <v>28</v>
      </c>
      <c r="C40" s="6" t="s">
        <v>37</v>
      </c>
      <c r="D40" s="8">
        <v>10175300215</v>
      </c>
      <c r="E40" s="28" t="s">
        <v>35</v>
      </c>
      <c r="F40" s="23">
        <v>23</v>
      </c>
      <c r="G40" s="21">
        <v>705.24</v>
      </c>
      <c r="H40" s="11">
        <v>0.15</v>
      </c>
      <c r="I40" s="11">
        <f t="shared" si="1"/>
        <v>105.786</v>
      </c>
    </row>
    <row r="41" spans="1:9" x14ac:dyDescent="0.2">
      <c r="A41" s="3" t="s">
        <v>142</v>
      </c>
      <c r="B41" s="6">
        <v>29</v>
      </c>
      <c r="C41" s="6" t="s">
        <v>121</v>
      </c>
      <c r="D41" s="22">
        <v>10177000316</v>
      </c>
      <c r="E41" s="28" t="s">
        <v>122</v>
      </c>
      <c r="F41" s="25">
        <v>30</v>
      </c>
      <c r="G41" s="38">
        <v>2905.43</v>
      </c>
      <c r="H41" s="25">
        <v>0.15</v>
      </c>
      <c r="I41" s="65">
        <f t="shared" si="1"/>
        <v>435.81449999999995</v>
      </c>
    </row>
    <row r="42" spans="1:9" x14ac:dyDescent="0.2">
      <c r="A42" s="3" t="s">
        <v>142</v>
      </c>
      <c r="B42" s="6">
        <v>30</v>
      </c>
      <c r="C42" s="6" t="s">
        <v>49</v>
      </c>
      <c r="D42" s="39">
        <v>10149415335</v>
      </c>
      <c r="E42" s="28" t="s">
        <v>41</v>
      </c>
      <c r="F42" s="23">
        <v>15</v>
      </c>
      <c r="G42" s="21">
        <v>1229.3699999999999</v>
      </c>
      <c r="H42" s="11">
        <v>0.15</v>
      </c>
      <c r="I42" s="11">
        <f t="shared" si="1"/>
        <v>184.40549999999999</v>
      </c>
    </row>
    <row r="43" spans="1:9" x14ac:dyDescent="0.2">
      <c r="A43" s="3" t="s">
        <v>142</v>
      </c>
      <c r="B43" s="6">
        <v>31</v>
      </c>
      <c r="C43" s="6" t="s">
        <v>42</v>
      </c>
      <c r="D43" s="8">
        <v>10149400925</v>
      </c>
      <c r="E43" s="28" t="s">
        <v>41</v>
      </c>
      <c r="F43" s="23">
        <v>17</v>
      </c>
      <c r="G43" s="21">
        <v>831.04</v>
      </c>
      <c r="H43" s="11">
        <v>0.15</v>
      </c>
      <c r="I43" s="11">
        <f t="shared" si="1"/>
        <v>124.65599999999999</v>
      </c>
    </row>
    <row r="44" spans="1:9" x14ac:dyDescent="0.2">
      <c r="A44" s="3" t="s">
        <v>143</v>
      </c>
      <c r="B44" s="6">
        <v>32</v>
      </c>
      <c r="C44" s="6" t="s">
        <v>132</v>
      </c>
      <c r="D44" s="104">
        <v>10149400104</v>
      </c>
      <c r="E44" s="28" t="s">
        <v>41</v>
      </c>
      <c r="F44" s="23">
        <v>0.8</v>
      </c>
      <c r="G44" s="23">
        <v>1178</v>
      </c>
      <c r="H44" s="25">
        <v>0.15</v>
      </c>
      <c r="I44" s="25">
        <f t="shared" si="1"/>
        <v>176.7</v>
      </c>
    </row>
    <row r="45" spans="1:9" x14ac:dyDescent="0.2">
      <c r="A45" s="3" t="s">
        <v>142</v>
      </c>
      <c r="B45" s="6">
        <v>33</v>
      </c>
      <c r="C45" s="6" t="s">
        <v>66</v>
      </c>
      <c r="D45" s="39">
        <v>10151600161</v>
      </c>
      <c r="E45" s="31" t="s">
        <v>62</v>
      </c>
      <c r="F45" s="23">
        <v>25</v>
      </c>
      <c r="G45" s="107">
        <v>1763.64</v>
      </c>
      <c r="H45" s="11">
        <v>0.15</v>
      </c>
      <c r="I45" s="11">
        <f t="shared" si="1"/>
        <v>264.54599999999999</v>
      </c>
    </row>
    <row r="46" spans="1:9" ht="15" customHeight="1" x14ac:dyDescent="0.2">
      <c r="A46" s="3" t="s">
        <v>142</v>
      </c>
      <c r="B46" s="6">
        <v>34</v>
      </c>
      <c r="C46" s="6" t="s">
        <v>88</v>
      </c>
      <c r="D46" s="40">
        <v>10175300711</v>
      </c>
      <c r="E46" s="31" t="s">
        <v>35</v>
      </c>
      <c r="F46" s="108">
        <v>21.9</v>
      </c>
      <c r="G46" s="24">
        <v>2347.4</v>
      </c>
      <c r="H46" s="25">
        <v>0.15</v>
      </c>
      <c r="I46" s="103">
        <f t="shared" si="1"/>
        <v>352.11</v>
      </c>
    </row>
    <row r="47" spans="1:9" x14ac:dyDescent="0.2">
      <c r="A47" s="3" t="s">
        <v>142</v>
      </c>
      <c r="B47" s="6">
        <v>35</v>
      </c>
      <c r="C47" s="34" t="s">
        <v>102</v>
      </c>
      <c r="D47" s="35">
        <v>10175310200</v>
      </c>
      <c r="E47" s="12" t="s">
        <v>35</v>
      </c>
      <c r="F47" s="36">
        <v>19</v>
      </c>
      <c r="G47" s="41">
        <v>1975.67</v>
      </c>
      <c r="H47" s="14">
        <v>0.15</v>
      </c>
      <c r="I47" s="14">
        <f t="shared" si="1"/>
        <v>296.35050000000001</v>
      </c>
    </row>
    <row r="48" spans="1:9" x14ac:dyDescent="0.2">
      <c r="A48" s="3" t="s">
        <v>142</v>
      </c>
      <c r="B48" s="6">
        <v>36</v>
      </c>
      <c r="C48" s="42" t="s">
        <v>118</v>
      </c>
      <c r="D48" s="44">
        <v>10151610047</v>
      </c>
      <c r="E48" s="45" t="s">
        <v>62</v>
      </c>
      <c r="F48" s="46">
        <v>81</v>
      </c>
      <c r="G48" s="47">
        <v>8044.52</v>
      </c>
      <c r="H48" s="79">
        <v>0.15</v>
      </c>
      <c r="I48" s="109">
        <f t="shared" si="1"/>
        <v>1206.6780000000001</v>
      </c>
    </row>
    <row r="49" spans="1:9" x14ac:dyDescent="0.2">
      <c r="A49" s="3" t="s">
        <v>142</v>
      </c>
      <c r="B49" s="6">
        <v>37</v>
      </c>
      <c r="C49" s="15" t="s">
        <v>77</v>
      </c>
      <c r="D49" s="28">
        <v>10139715132</v>
      </c>
      <c r="E49" s="28" t="s">
        <v>35</v>
      </c>
      <c r="F49" s="30">
        <v>20</v>
      </c>
      <c r="G49" s="48">
        <v>1553.32</v>
      </c>
      <c r="H49" s="25">
        <v>0.15</v>
      </c>
      <c r="I49" s="103">
        <f t="shared" si="1"/>
        <v>232.99799999999999</v>
      </c>
    </row>
    <row r="50" spans="1:9" x14ac:dyDescent="0.2">
      <c r="A50" s="3" t="s">
        <v>142</v>
      </c>
      <c r="B50" s="6">
        <v>38</v>
      </c>
      <c r="C50" s="42" t="s">
        <v>63</v>
      </c>
      <c r="D50" s="110">
        <v>10151600331</v>
      </c>
      <c r="E50" s="111" t="s">
        <v>62</v>
      </c>
      <c r="F50" s="55">
        <v>62</v>
      </c>
      <c r="G50" s="112">
        <v>8349.7099999999991</v>
      </c>
      <c r="H50" s="64">
        <v>0.15</v>
      </c>
      <c r="I50" s="64">
        <f t="shared" si="1"/>
        <v>1252.4564999999998</v>
      </c>
    </row>
    <row r="51" spans="1:9" ht="12.75" customHeight="1" x14ac:dyDescent="0.2">
      <c r="A51" s="3" t="s">
        <v>143</v>
      </c>
      <c r="B51" s="6">
        <v>39</v>
      </c>
      <c r="C51" s="6" t="s">
        <v>138</v>
      </c>
      <c r="D51" s="102">
        <v>10179600078</v>
      </c>
      <c r="E51" s="28" t="s">
        <v>139</v>
      </c>
      <c r="F51" s="36">
        <v>1.1299999999999999</v>
      </c>
      <c r="G51" s="36">
        <v>1369</v>
      </c>
      <c r="H51" s="9">
        <v>0.15</v>
      </c>
      <c r="I51" s="9">
        <f t="shared" si="1"/>
        <v>205.35</v>
      </c>
    </row>
    <row r="52" spans="1:9" x14ac:dyDescent="0.2">
      <c r="A52" s="3" t="s">
        <v>142</v>
      </c>
      <c r="B52" s="6">
        <v>40</v>
      </c>
      <c r="C52" s="6" t="s">
        <v>116</v>
      </c>
      <c r="D52" s="7">
        <v>10198210689</v>
      </c>
      <c r="E52" s="28" t="s">
        <v>51</v>
      </c>
      <c r="F52" s="23">
        <v>19.899999999999999</v>
      </c>
      <c r="G52" s="29">
        <v>2218.6</v>
      </c>
      <c r="H52" s="9">
        <v>0.15</v>
      </c>
      <c r="I52" s="113">
        <f t="shared" si="1"/>
        <v>332.78999999999996</v>
      </c>
    </row>
    <row r="53" spans="1:9" x14ac:dyDescent="0.2">
      <c r="A53" s="3" t="s">
        <v>142</v>
      </c>
      <c r="B53" s="6">
        <v>41</v>
      </c>
      <c r="C53" s="6" t="s">
        <v>64</v>
      </c>
      <c r="D53" s="20">
        <v>10151610165</v>
      </c>
      <c r="E53" s="31" t="s">
        <v>62</v>
      </c>
      <c r="F53" s="23">
        <v>30</v>
      </c>
      <c r="G53" s="21">
        <v>3682.12</v>
      </c>
      <c r="H53" s="14">
        <v>0.15</v>
      </c>
      <c r="I53" s="14">
        <f t="shared" si="1"/>
        <v>552.31799999999998</v>
      </c>
    </row>
    <row r="54" spans="1:9" x14ac:dyDescent="0.2">
      <c r="A54" s="3" t="s">
        <v>142</v>
      </c>
      <c r="B54" s="6">
        <v>42</v>
      </c>
      <c r="C54" s="6" t="s">
        <v>112</v>
      </c>
      <c r="D54" s="7">
        <v>10175300620</v>
      </c>
      <c r="E54" s="28" t="s">
        <v>35</v>
      </c>
      <c r="F54" s="23">
        <v>40.35</v>
      </c>
      <c r="G54" s="29">
        <v>4086</v>
      </c>
      <c r="H54" s="9">
        <v>0.15</v>
      </c>
      <c r="I54" s="113">
        <f t="shared" si="1"/>
        <v>612.9</v>
      </c>
    </row>
    <row r="55" spans="1:9" x14ac:dyDescent="0.2">
      <c r="A55" s="3" t="s">
        <v>142</v>
      </c>
      <c r="B55" s="6">
        <v>43</v>
      </c>
      <c r="C55" s="54" t="s">
        <v>73</v>
      </c>
      <c r="D55" s="80">
        <v>10175300231</v>
      </c>
      <c r="E55" s="80" t="s">
        <v>35</v>
      </c>
      <c r="F55" s="49">
        <v>33</v>
      </c>
      <c r="G55" s="50">
        <v>3291.16</v>
      </c>
      <c r="H55" s="9">
        <v>0.15</v>
      </c>
      <c r="I55" s="114">
        <f t="shared" si="1"/>
        <v>493.67399999999998</v>
      </c>
    </row>
    <row r="56" spans="1:9" x14ac:dyDescent="0.2">
      <c r="A56" s="3" t="s">
        <v>142</v>
      </c>
      <c r="B56" s="6">
        <v>44</v>
      </c>
      <c r="C56" s="6" t="s">
        <v>72</v>
      </c>
      <c r="D56" s="28">
        <v>10175300063</v>
      </c>
      <c r="E56" s="28" t="s">
        <v>35</v>
      </c>
      <c r="F56" s="51">
        <v>32.9</v>
      </c>
      <c r="G56" s="52">
        <v>1900.88</v>
      </c>
      <c r="H56" s="53">
        <v>0.15</v>
      </c>
      <c r="I56" s="114">
        <f t="shared" si="1"/>
        <v>285.13200000000001</v>
      </c>
    </row>
    <row r="57" spans="1:9" ht="12.75" customHeight="1" x14ac:dyDescent="0.2">
      <c r="A57" s="3" t="s">
        <v>143</v>
      </c>
      <c r="B57" s="6">
        <v>45</v>
      </c>
      <c r="C57" s="54" t="s">
        <v>134</v>
      </c>
      <c r="D57" s="115">
        <v>10149401453</v>
      </c>
      <c r="E57" s="80" t="s">
        <v>41</v>
      </c>
      <c r="F57" s="46">
        <v>1.66</v>
      </c>
      <c r="G57" s="46">
        <v>1038</v>
      </c>
      <c r="H57" s="9">
        <v>0.15</v>
      </c>
      <c r="I57" s="9">
        <f t="shared" si="1"/>
        <v>155.69999999999999</v>
      </c>
    </row>
    <row r="58" spans="1:9" x14ac:dyDescent="0.2">
      <c r="A58" s="3" t="s">
        <v>142</v>
      </c>
      <c r="B58" s="6">
        <v>46</v>
      </c>
      <c r="C58" s="6" t="s">
        <v>113</v>
      </c>
      <c r="D58" s="7">
        <v>10175300576</v>
      </c>
      <c r="E58" s="28" t="s">
        <v>35</v>
      </c>
      <c r="F58" s="23">
        <v>20</v>
      </c>
      <c r="G58" s="29">
        <v>2137.15</v>
      </c>
      <c r="H58" s="9">
        <v>0.15</v>
      </c>
      <c r="I58" s="113">
        <f t="shared" si="1"/>
        <v>320.57249999999999</v>
      </c>
    </row>
    <row r="59" spans="1:9" x14ac:dyDescent="0.2">
      <c r="A59" s="3" t="s">
        <v>142</v>
      </c>
      <c r="B59" s="6">
        <v>47</v>
      </c>
      <c r="C59" s="42" t="s">
        <v>117</v>
      </c>
      <c r="D59" s="44">
        <v>10151610219</v>
      </c>
      <c r="E59" s="45" t="s">
        <v>62</v>
      </c>
      <c r="F59" s="55">
        <v>20</v>
      </c>
      <c r="G59" s="56">
        <v>3193.09</v>
      </c>
      <c r="H59" s="9">
        <v>0.15</v>
      </c>
      <c r="I59" s="113">
        <f t="shared" si="1"/>
        <v>478.96350000000001</v>
      </c>
    </row>
    <row r="60" spans="1:9" x14ac:dyDescent="0.2">
      <c r="A60" s="3" t="s">
        <v>142</v>
      </c>
      <c r="B60" s="6">
        <v>48</v>
      </c>
      <c r="C60" s="42" t="s">
        <v>46</v>
      </c>
      <c r="D60" s="43">
        <v>10149401186</v>
      </c>
      <c r="E60" s="45" t="s">
        <v>41</v>
      </c>
      <c r="F60" s="55">
        <v>31</v>
      </c>
      <c r="G60" s="112">
        <v>3575.16</v>
      </c>
      <c r="H60" s="14">
        <v>0.15</v>
      </c>
      <c r="I60" s="14">
        <f t="shared" si="1"/>
        <v>536.274</v>
      </c>
    </row>
    <row r="61" spans="1:9" x14ac:dyDescent="0.2">
      <c r="A61" s="3" t="s">
        <v>142</v>
      </c>
      <c r="B61" s="6">
        <v>49</v>
      </c>
      <c r="C61" s="6" t="s">
        <v>38</v>
      </c>
      <c r="D61" s="8">
        <v>10175300376</v>
      </c>
      <c r="E61" s="28" t="s">
        <v>35</v>
      </c>
      <c r="F61" s="23">
        <v>34</v>
      </c>
      <c r="G61" s="21">
        <v>3193.32</v>
      </c>
      <c r="H61" s="14">
        <v>0.15</v>
      </c>
      <c r="I61" s="14">
        <f t="shared" si="1"/>
        <v>478.99799999999999</v>
      </c>
    </row>
    <row r="62" spans="1:9" x14ac:dyDescent="0.2">
      <c r="A62" s="3" t="s">
        <v>142</v>
      </c>
      <c r="B62" s="6">
        <v>50</v>
      </c>
      <c r="C62" s="6" t="s">
        <v>106</v>
      </c>
      <c r="D62" s="7">
        <v>10198200358</v>
      </c>
      <c r="E62" s="28" t="s">
        <v>107</v>
      </c>
      <c r="F62" s="23">
        <v>20.9</v>
      </c>
      <c r="G62" s="11">
        <v>4164.92</v>
      </c>
      <c r="H62" s="14">
        <v>0.15</v>
      </c>
      <c r="I62" s="14">
        <f t="shared" si="1"/>
        <v>624.73799999999994</v>
      </c>
    </row>
    <row r="63" spans="1:9" x14ac:dyDescent="0.2">
      <c r="A63" s="3" t="s">
        <v>142</v>
      </c>
      <c r="B63" s="6">
        <v>51</v>
      </c>
      <c r="C63" s="6" t="s">
        <v>114</v>
      </c>
      <c r="D63" s="7">
        <v>10149400724</v>
      </c>
      <c r="E63" s="28" t="s">
        <v>41</v>
      </c>
      <c r="F63" s="23">
        <v>20.36</v>
      </c>
      <c r="G63" s="29">
        <v>2082.66</v>
      </c>
      <c r="H63" s="9">
        <v>0.15</v>
      </c>
      <c r="I63" s="113">
        <f t="shared" si="1"/>
        <v>312.39899999999994</v>
      </c>
    </row>
    <row r="64" spans="1:9" x14ac:dyDescent="0.2">
      <c r="A64" s="3" t="s">
        <v>142</v>
      </c>
      <c r="B64" s="6">
        <v>52</v>
      </c>
      <c r="C64" s="15" t="s">
        <v>128</v>
      </c>
      <c r="D64" s="7">
        <v>10197400493</v>
      </c>
      <c r="E64" s="81" t="s">
        <v>60</v>
      </c>
      <c r="F64" s="25">
        <v>15.6</v>
      </c>
      <c r="G64" s="57">
        <v>1912.05</v>
      </c>
      <c r="H64" s="9">
        <v>0.15</v>
      </c>
      <c r="I64" s="9">
        <f t="shared" si="1"/>
        <v>286.8075</v>
      </c>
    </row>
    <row r="65" spans="1:9" x14ac:dyDescent="0.2">
      <c r="A65" s="3" t="s">
        <v>142</v>
      </c>
      <c r="B65" s="6">
        <v>53</v>
      </c>
      <c r="C65" s="6" t="s">
        <v>50</v>
      </c>
      <c r="D65" s="8">
        <v>10198200161</v>
      </c>
      <c r="E65" s="28" t="s">
        <v>51</v>
      </c>
      <c r="F65" s="116">
        <v>48.8</v>
      </c>
      <c r="G65" s="117">
        <v>4609.75</v>
      </c>
      <c r="H65" s="14">
        <v>0.15</v>
      </c>
      <c r="I65" s="14">
        <f t="shared" si="1"/>
        <v>691.46249999999998</v>
      </c>
    </row>
    <row r="66" spans="1:9" x14ac:dyDescent="0.2">
      <c r="A66" s="3" t="s">
        <v>142</v>
      </c>
      <c r="B66" s="6">
        <v>54</v>
      </c>
      <c r="C66" s="15" t="s">
        <v>96</v>
      </c>
      <c r="D66" s="13">
        <v>10198200196</v>
      </c>
      <c r="E66" s="28" t="s">
        <v>51</v>
      </c>
      <c r="F66" s="26">
        <v>15</v>
      </c>
      <c r="G66" s="58">
        <v>1747.63</v>
      </c>
      <c r="H66" s="59">
        <v>0.15</v>
      </c>
      <c r="I66" s="114">
        <f t="shared" si="1"/>
        <v>262.14449999999999</v>
      </c>
    </row>
    <row r="67" spans="1:9" x14ac:dyDescent="0.2">
      <c r="A67" s="3" t="s">
        <v>142</v>
      </c>
      <c r="B67" s="6">
        <v>55</v>
      </c>
      <c r="C67" s="6" t="s">
        <v>59</v>
      </c>
      <c r="D67" s="20">
        <v>10197400205</v>
      </c>
      <c r="E67" s="31" t="s">
        <v>60</v>
      </c>
      <c r="F67" s="23">
        <v>22</v>
      </c>
      <c r="G67" s="21">
        <v>3377.52</v>
      </c>
      <c r="H67" s="14">
        <v>0.15</v>
      </c>
      <c r="I67" s="14">
        <f t="shared" si="1"/>
        <v>506.62799999999999</v>
      </c>
    </row>
    <row r="68" spans="1:9" x14ac:dyDescent="0.2">
      <c r="A68" s="3" t="s">
        <v>142</v>
      </c>
      <c r="B68" s="6">
        <v>56</v>
      </c>
      <c r="C68" s="6" t="s">
        <v>126</v>
      </c>
      <c r="D68" s="19" t="s">
        <v>127</v>
      </c>
      <c r="E68" s="28" t="s">
        <v>51</v>
      </c>
      <c r="F68" s="55">
        <v>22</v>
      </c>
      <c r="G68" s="55">
        <v>2155.4</v>
      </c>
      <c r="H68" s="36">
        <v>0.15</v>
      </c>
      <c r="I68" s="118">
        <v>323.31</v>
      </c>
    </row>
    <row r="69" spans="1:9" x14ac:dyDescent="0.2">
      <c r="A69" s="3" t="s">
        <v>142</v>
      </c>
      <c r="B69" s="6">
        <v>57</v>
      </c>
      <c r="C69" s="6" t="s">
        <v>69</v>
      </c>
      <c r="D69" s="28">
        <v>10175315082</v>
      </c>
      <c r="E69" s="28" t="s">
        <v>35</v>
      </c>
      <c r="F69" s="23">
        <v>99.22</v>
      </c>
      <c r="G69" s="107">
        <v>12937.38</v>
      </c>
      <c r="H69" s="105">
        <v>0.15</v>
      </c>
      <c r="I69" s="114">
        <f>G69*H69</f>
        <v>1940.6069999999997</v>
      </c>
    </row>
    <row r="70" spans="1:9" x14ac:dyDescent="0.2">
      <c r="A70" s="3" t="s">
        <v>142</v>
      </c>
      <c r="B70" s="6">
        <v>58</v>
      </c>
      <c r="C70" s="31" t="s">
        <v>86</v>
      </c>
      <c r="D70" s="31">
        <v>10198201605</v>
      </c>
      <c r="E70" s="31" t="s">
        <v>87</v>
      </c>
      <c r="F70" s="60">
        <v>22</v>
      </c>
      <c r="G70" s="11">
        <v>2227.37</v>
      </c>
      <c r="H70" s="25">
        <v>0.15</v>
      </c>
      <c r="I70" s="114">
        <f t="shared" ref="I70:I80" si="2">SUM(G70*H70)</f>
        <v>334.10549999999995</v>
      </c>
    </row>
    <row r="71" spans="1:9" x14ac:dyDescent="0.2">
      <c r="A71" s="3" t="s">
        <v>142</v>
      </c>
      <c r="B71" s="6">
        <v>59</v>
      </c>
      <c r="C71" s="6" t="s">
        <v>48</v>
      </c>
      <c r="D71" s="8">
        <v>10149410384</v>
      </c>
      <c r="E71" s="28" t="s">
        <v>41</v>
      </c>
      <c r="F71" s="23">
        <v>40</v>
      </c>
      <c r="G71" s="112">
        <v>3214.22</v>
      </c>
      <c r="H71" s="64">
        <v>0.15</v>
      </c>
      <c r="I71" s="14">
        <f t="shared" si="2"/>
        <v>482.13299999999992</v>
      </c>
    </row>
    <row r="72" spans="1:9" ht="15" customHeight="1" x14ac:dyDescent="0.2">
      <c r="A72" s="3" t="s">
        <v>143</v>
      </c>
      <c r="B72" s="6">
        <v>60</v>
      </c>
      <c r="C72" s="42" t="s">
        <v>140</v>
      </c>
      <c r="D72" s="44">
        <v>10149400406</v>
      </c>
      <c r="E72" s="45" t="s">
        <v>41</v>
      </c>
      <c r="F72" s="61">
        <v>2</v>
      </c>
      <c r="G72" s="61">
        <v>1735</v>
      </c>
      <c r="H72" s="61">
        <v>0.15</v>
      </c>
      <c r="I72" s="25">
        <f t="shared" si="2"/>
        <v>260.25</v>
      </c>
    </row>
    <row r="73" spans="1:9" ht="12.75" customHeight="1" x14ac:dyDescent="0.2">
      <c r="A73" s="6" t="s">
        <v>143</v>
      </c>
      <c r="B73" s="6">
        <v>61</v>
      </c>
      <c r="C73" s="6" t="s">
        <v>135</v>
      </c>
      <c r="D73" s="102">
        <v>10149401151</v>
      </c>
      <c r="E73" s="28" t="s">
        <v>41</v>
      </c>
      <c r="F73" s="23">
        <v>6.2</v>
      </c>
      <c r="G73" s="23">
        <v>3902</v>
      </c>
      <c r="H73" s="25">
        <v>0.15</v>
      </c>
      <c r="I73" s="25">
        <f t="shared" si="2"/>
        <v>585.29999999999995</v>
      </c>
    </row>
    <row r="74" spans="1:9" x14ac:dyDescent="0.2">
      <c r="A74" s="3" t="s">
        <v>142</v>
      </c>
      <c r="B74" s="6">
        <v>62</v>
      </c>
      <c r="C74" s="70" t="s">
        <v>94</v>
      </c>
      <c r="D74" s="75">
        <v>10149400759</v>
      </c>
      <c r="E74" s="12" t="s">
        <v>41</v>
      </c>
      <c r="F74" s="62">
        <v>10.3</v>
      </c>
      <c r="G74" s="63">
        <v>1413.89</v>
      </c>
      <c r="H74" s="119">
        <v>0.15</v>
      </c>
      <c r="I74" s="114">
        <f t="shared" si="2"/>
        <v>212.08350000000002</v>
      </c>
    </row>
    <row r="75" spans="1:9" x14ac:dyDescent="0.2">
      <c r="A75" s="3" t="s">
        <v>142</v>
      </c>
      <c r="B75" s="6">
        <v>63</v>
      </c>
      <c r="C75" s="15" t="s">
        <v>89</v>
      </c>
      <c r="D75" s="31">
        <v>10175300207</v>
      </c>
      <c r="E75" s="31" t="s">
        <v>35</v>
      </c>
      <c r="F75" s="9">
        <v>20</v>
      </c>
      <c r="G75" s="10">
        <v>1784.99</v>
      </c>
      <c r="H75" s="9">
        <v>0.15</v>
      </c>
      <c r="I75" s="114">
        <f t="shared" si="2"/>
        <v>267.74849999999998</v>
      </c>
    </row>
    <row r="76" spans="1:9" x14ac:dyDescent="0.2">
      <c r="A76" s="3" t="s">
        <v>142</v>
      </c>
      <c r="B76" s="6">
        <v>64</v>
      </c>
      <c r="C76" s="6" t="s">
        <v>76</v>
      </c>
      <c r="D76" s="28">
        <v>10175300672</v>
      </c>
      <c r="E76" s="28" t="s">
        <v>35</v>
      </c>
      <c r="F76" s="30">
        <v>54</v>
      </c>
      <c r="G76" s="48">
        <v>4313.67</v>
      </c>
      <c r="H76" s="9">
        <v>0.15</v>
      </c>
      <c r="I76" s="114">
        <f t="shared" si="2"/>
        <v>647.05049999999994</v>
      </c>
    </row>
    <row r="77" spans="1:9" x14ac:dyDescent="0.2">
      <c r="A77" s="3" t="s">
        <v>142</v>
      </c>
      <c r="B77" s="6">
        <v>65</v>
      </c>
      <c r="C77" s="42" t="s">
        <v>103</v>
      </c>
      <c r="D77" s="44">
        <v>10175300452</v>
      </c>
      <c r="E77" s="45" t="s">
        <v>35</v>
      </c>
      <c r="F77" s="55">
        <v>34.85</v>
      </c>
      <c r="G77" s="64">
        <v>3627.14</v>
      </c>
      <c r="H77" s="64">
        <v>0.15</v>
      </c>
      <c r="I77" s="64">
        <f t="shared" si="2"/>
        <v>544.07099999999991</v>
      </c>
    </row>
    <row r="78" spans="1:9" x14ac:dyDescent="0.2">
      <c r="A78" s="3" t="s">
        <v>142</v>
      </c>
      <c r="B78" s="6">
        <v>66</v>
      </c>
      <c r="C78" s="6" t="s">
        <v>83</v>
      </c>
      <c r="D78" s="28">
        <v>10151610202</v>
      </c>
      <c r="E78" s="28" t="s">
        <v>62</v>
      </c>
      <c r="F78" s="30">
        <v>30</v>
      </c>
      <c r="G78" s="21">
        <v>3525.36</v>
      </c>
      <c r="H78" s="9">
        <v>0.15</v>
      </c>
      <c r="I78" s="114">
        <f t="shared" si="2"/>
        <v>528.80399999999997</v>
      </c>
    </row>
    <row r="79" spans="1:9" x14ac:dyDescent="0.2">
      <c r="A79" s="3" t="s">
        <v>142</v>
      </c>
      <c r="B79" s="6">
        <v>67</v>
      </c>
      <c r="C79" s="6" t="s">
        <v>123</v>
      </c>
      <c r="D79" s="22">
        <v>10151600528</v>
      </c>
      <c r="E79" s="28" t="s">
        <v>62</v>
      </c>
      <c r="F79" s="25">
        <v>19.899999999999999</v>
      </c>
      <c r="G79" s="65">
        <v>2362.3200000000002</v>
      </c>
      <c r="H79" s="9">
        <v>0.15</v>
      </c>
      <c r="I79" s="113">
        <f t="shared" si="2"/>
        <v>354.34800000000001</v>
      </c>
    </row>
    <row r="80" spans="1:9" x14ac:dyDescent="0.2">
      <c r="A80" s="3" t="s">
        <v>142</v>
      </c>
      <c r="B80" s="6">
        <v>68</v>
      </c>
      <c r="C80" s="6" t="s">
        <v>124</v>
      </c>
      <c r="D80" s="20">
        <v>10149401445</v>
      </c>
      <c r="E80" s="66" t="s">
        <v>41</v>
      </c>
      <c r="F80" s="23">
        <v>15.2</v>
      </c>
      <c r="G80" s="67">
        <v>1375.46</v>
      </c>
      <c r="H80" s="9">
        <v>0.15</v>
      </c>
      <c r="I80" s="113">
        <f t="shared" si="2"/>
        <v>206.31899999999999</v>
      </c>
    </row>
    <row r="81" spans="1:9" x14ac:dyDescent="0.2">
      <c r="A81" s="3" t="s">
        <v>142</v>
      </c>
      <c r="B81" s="6">
        <v>69</v>
      </c>
      <c r="C81" s="6" t="s">
        <v>78</v>
      </c>
      <c r="D81" s="28">
        <v>10198200390</v>
      </c>
      <c r="E81" s="28" t="s">
        <v>51</v>
      </c>
      <c r="F81" s="30">
        <v>126.4</v>
      </c>
      <c r="G81" s="21">
        <v>21997.74</v>
      </c>
      <c r="H81" s="9">
        <v>0.15</v>
      </c>
      <c r="I81" s="114">
        <v>2000</v>
      </c>
    </row>
    <row r="82" spans="1:9" x14ac:dyDescent="0.2">
      <c r="A82" s="3" t="s">
        <v>142</v>
      </c>
      <c r="B82" s="6">
        <v>70</v>
      </c>
      <c r="C82" s="6" t="s">
        <v>52</v>
      </c>
      <c r="D82" s="8">
        <v>10198201478</v>
      </c>
      <c r="E82" s="28" t="s">
        <v>51</v>
      </c>
      <c r="F82" s="36">
        <v>45.1</v>
      </c>
      <c r="G82" s="118">
        <v>6936.65</v>
      </c>
      <c r="H82" s="14">
        <v>0.15</v>
      </c>
      <c r="I82" s="14">
        <f>SUM(G82*H82)</f>
        <v>1040.4974999999999</v>
      </c>
    </row>
    <row r="83" spans="1:9" x14ac:dyDescent="0.2">
      <c r="A83" s="3" t="s">
        <v>142</v>
      </c>
      <c r="B83" s="6">
        <v>71</v>
      </c>
      <c r="C83" s="6" t="s">
        <v>40</v>
      </c>
      <c r="D83" s="8">
        <v>10149400115</v>
      </c>
      <c r="E83" s="28" t="s">
        <v>41</v>
      </c>
      <c r="F83" s="23">
        <v>23</v>
      </c>
      <c r="G83" s="21">
        <v>2473.59</v>
      </c>
      <c r="H83" s="14">
        <v>0.15</v>
      </c>
      <c r="I83" s="14">
        <f>SUM(G83*H83)</f>
        <v>371.0385</v>
      </c>
    </row>
    <row r="84" spans="1:9" x14ac:dyDescent="0.2">
      <c r="A84" s="3" t="s">
        <v>142</v>
      </c>
      <c r="B84" s="6">
        <v>72</v>
      </c>
      <c r="C84" s="6" t="s">
        <v>39</v>
      </c>
      <c r="D84" s="8">
        <v>10175300134</v>
      </c>
      <c r="E84" s="28" t="s">
        <v>35</v>
      </c>
      <c r="F84" s="23">
        <v>66</v>
      </c>
      <c r="G84" s="21">
        <v>14973.36</v>
      </c>
      <c r="H84" s="14">
        <v>0.15</v>
      </c>
      <c r="I84" s="14">
        <v>2000</v>
      </c>
    </row>
    <row r="85" spans="1:9" ht="12.75" customHeight="1" x14ac:dyDescent="0.2">
      <c r="A85" s="3" t="s">
        <v>142</v>
      </c>
      <c r="B85" s="6">
        <v>74</v>
      </c>
      <c r="C85" s="15" t="s">
        <v>97</v>
      </c>
      <c r="D85" s="68">
        <v>10175300967</v>
      </c>
      <c r="E85" s="120" t="s">
        <v>35</v>
      </c>
      <c r="F85" s="121">
        <v>16.7</v>
      </c>
      <c r="G85" s="58">
        <v>1253.98</v>
      </c>
      <c r="H85" s="122">
        <v>0.15</v>
      </c>
      <c r="I85" s="114">
        <f t="shared" ref="I85:I93" si="3">SUM(G85*H85)</f>
        <v>188.09700000000001</v>
      </c>
    </row>
    <row r="86" spans="1:9" x14ac:dyDescent="0.2">
      <c r="A86" s="3" t="s">
        <v>142</v>
      </c>
      <c r="B86" s="6">
        <v>75</v>
      </c>
      <c r="C86" s="6" t="s">
        <v>43</v>
      </c>
      <c r="D86" s="8">
        <v>10149400150</v>
      </c>
      <c r="E86" s="28" t="s">
        <v>41</v>
      </c>
      <c r="F86" s="23">
        <v>30</v>
      </c>
      <c r="G86" s="21">
        <v>3055.71</v>
      </c>
      <c r="H86" s="14">
        <v>0.15</v>
      </c>
      <c r="I86" s="14">
        <f t="shared" si="3"/>
        <v>458.35649999999998</v>
      </c>
    </row>
    <row r="87" spans="1:9" x14ac:dyDescent="0.2">
      <c r="A87" s="3" t="s">
        <v>142</v>
      </c>
      <c r="B87" s="6">
        <v>76</v>
      </c>
      <c r="C87" s="6" t="s">
        <v>74</v>
      </c>
      <c r="D87" s="28">
        <v>10175300324</v>
      </c>
      <c r="E87" s="28" t="s">
        <v>35</v>
      </c>
      <c r="F87" s="30">
        <v>20</v>
      </c>
      <c r="G87" s="48">
        <v>1993.03</v>
      </c>
      <c r="H87" s="9">
        <v>0.15</v>
      </c>
      <c r="I87" s="114">
        <f t="shared" si="3"/>
        <v>298.9545</v>
      </c>
    </row>
    <row r="88" spans="1:9" x14ac:dyDescent="0.2">
      <c r="A88" s="3" t="s">
        <v>142</v>
      </c>
      <c r="B88" s="6">
        <v>77</v>
      </c>
      <c r="C88" s="6" t="s">
        <v>44</v>
      </c>
      <c r="D88" s="8">
        <v>10149401461</v>
      </c>
      <c r="E88" s="28" t="s">
        <v>41</v>
      </c>
      <c r="F88" s="23">
        <v>20</v>
      </c>
      <c r="G88" s="21">
        <v>1049.5</v>
      </c>
      <c r="H88" s="14">
        <v>0.15</v>
      </c>
      <c r="I88" s="14">
        <f t="shared" si="3"/>
        <v>157.42499999999998</v>
      </c>
    </row>
    <row r="89" spans="1:9" ht="12.75" customHeight="1" x14ac:dyDescent="0.2">
      <c r="A89" s="3" t="s">
        <v>143</v>
      </c>
      <c r="B89" s="6">
        <v>78</v>
      </c>
      <c r="C89" s="6" t="s">
        <v>133</v>
      </c>
      <c r="D89" s="102">
        <v>10175300517</v>
      </c>
      <c r="E89" s="28" t="s">
        <v>35</v>
      </c>
      <c r="F89" s="23">
        <v>3</v>
      </c>
      <c r="G89" s="23">
        <v>2012</v>
      </c>
      <c r="H89" s="9">
        <v>0.15</v>
      </c>
      <c r="I89" s="9">
        <f t="shared" si="3"/>
        <v>301.8</v>
      </c>
    </row>
    <row r="90" spans="1:9" x14ac:dyDescent="0.2">
      <c r="A90" s="3" t="s">
        <v>142</v>
      </c>
      <c r="B90" s="6">
        <v>79</v>
      </c>
      <c r="C90" s="6" t="s">
        <v>84</v>
      </c>
      <c r="D90" s="28">
        <v>10198200226</v>
      </c>
      <c r="E90" s="28" t="s">
        <v>51</v>
      </c>
      <c r="F90" s="69" t="s">
        <v>85</v>
      </c>
      <c r="G90" s="11">
        <v>2017.91</v>
      </c>
      <c r="H90" s="9">
        <v>0.15</v>
      </c>
      <c r="I90" s="114">
        <f t="shared" si="3"/>
        <v>302.68650000000002</v>
      </c>
    </row>
    <row r="91" spans="1:9" x14ac:dyDescent="0.2">
      <c r="A91" s="3" t="s">
        <v>142</v>
      </c>
      <c r="B91" s="6">
        <v>80</v>
      </c>
      <c r="C91" s="6" t="s">
        <v>36</v>
      </c>
      <c r="D91" s="8">
        <v>10175315120</v>
      </c>
      <c r="E91" s="28" t="s">
        <v>35</v>
      </c>
      <c r="F91" s="23">
        <v>20</v>
      </c>
      <c r="G91" s="21">
        <v>2228.54</v>
      </c>
      <c r="H91" s="14">
        <v>0.15</v>
      </c>
      <c r="I91" s="14">
        <f t="shared" si="3"/>
        <v>334.28100000000001</v>
      </c>
    </row>
    <row r="92" spans="1:9" x14ac:dyDescent="0.2">
      <c r="A92" s="3" t="s">
        <v>142</v>
      </c>
      <c r="B92" s="6">
        <v>81</v>
      </c>
      <c r="C92" s="6" t="s">
        <v>75</v>
      </c>
      <c r="D92" s="28">
        <v>10175300630</v>
      </c>
      <c r="E92" s="28" t="s">
        <v>35</v>
      </c>
      <c r="F92" s="30">
        <v>22</v>
      </c>
      <c r="G92" s="48">
        <v>1547.2</v>
      </c>
      <c r="H92" s="9">
        <v>0.15</v>
      </c>
      <c r="I92" s="114">
        <f t="shared" si="3"/>
        <v>232.07999999999998</v>
      </c>
    </row>
    <row r="93" spans="1:9" x14ac:dyDescent="0.2">
      <c r="A93" s="3" t="s">
        <v>142</v>
      </c>
      <c r="B93" s="6">
        <v>82</v>
      </c>
      <c r="C93" s="20" t="s">
        <v>68</v>
      </c>
      <c r="D93" s="123">
        <v>10195810999</v>
      </c>
      <c r="E93" s="28" t="s">
        <v>56</v>
      </c>
      <c r="F93" s="23">
        <v>22</v>
      </c>
      <c r="G93" s="124">
        <v>3037.99</v>
      </c>
      <c r="H93" s="9">
        <v>0.15</v>
      </c>
      <c r="I93" s="9">
        <f t="shared" si="3"/>
        <v>455.69849999999997</v>
      </c>
    </row>
    <row r="94" spans="1:9" x14ac:dyDescent="0.2">
      <c r="A94" s="3" t="s">
        <v>142</v>
      </c>
      <c r="B94" s="6">
        <v>83</v>
      </c>
      <c r="C94" s="70" t="s">
        <v>130</v>
      </c>
      <c r="D94" s="71">
        <v>10195804066</v>
      </c>
      <c r="E94" s="125" t="s">
        <v>56</v>
      </c>
      <c r="F94" s="36">
        <v>23.6</v>
      </c>
      <c r="G94" s="72">
        <v>2771.64</v>
      </c>
      <c r="H94" s="9">
        <v>0.15</v>
      </c>
      <c r="I94" s="9">
        <f>G94*H94</f>
        <v>415.74599999999998</v>
      </c>
    </row>
    <row r="95" spans="1:9" x14ac:dyDescent="0.2">
      <c r="A95" s="3" t="s">
        <v>142</v>
      </c>
      <c r="B95" s="6">
        <v>84</v>
      </c>
      <c r="C95" s="34" t="s">
        <v>79</v>
      </c>
      <c r="D95" s="12">
        <v>10195802950</v>
      </c>
      <c r="E95" s="12" t="s">
        <v>56</v>
      </c>
      <c r="F95" s="73">
        <v>18</v>
      </c>
      <c r="G95" s="21">
        <v>2599.11</v>
      </c>
      <c r="H95" s="25">
        <v>0.15</v>
      </c>
      <c r="I95" s="114">
        <f t="shared" ref="I95:I107" si="4">SUM(G95*H95)</f>
        <v>389.86650000000003</v>
      </c>
    </row>
    <row r="96" spans="1:9" ht="15" customHeight="1" x14ac:dyDescent="0.2">
      <c r="A96" s="3" t="s">
        <v>142</v>
      </c>
      <c r="B96" s="6">
        <v>85</v>
      </c>
      <c r="C96" s="15" t="s">
        <v>71</v>
      </c>
      <c r="D96" s="39">
        <v>10195801326</v>
      </c>
      <c r="E96" s="74" t="s">
        <v>56</v>
      </c>
      <c r="F96" s="25">
        <v>40.700000000000003</v>
      </c>
      <c r="G96" s="18">
        <v>4478.8999999999996</v>
      </c>
      <c r="H96" s="11">
        <v>0.15</v>
      </c>
      <c r="I96" s="14">
        <f t="shared" si="4"/>
        <v>671.83499999999992</v>
      </c>
    </row>
    <row r="97" spans="1:9" x14ac:dyDescent="0.2">
      <c r="A97" s="3" t="s">
        <v>142</v>
      </c>
      <c r="B97" s="6">
        <v>86</v>
      </c>
      <c r="C97" s="42" t="s">
        <v>58</v>
      </c>
      <c r="D97" s="110">
        <v>10195800532</v>
      </c>
      <c r="E97" s="111" t="s">
        <v>56</v>
      </c>
      <c r="F97" s="46">
        <v>19</v>
      </c>
      <c r="G97" s="126">
        <v>1145.33</v>
      </c>
      <c r="H97" s="41">
        <v>0.15</v>
      </c>
      <c r="I97" s="41">
        <f t="shared" si="4"/>
        <v>171.79949999999999</v>
      </c>
    </row>
    <row r="98" spans="1:9" x14ac:dyDescent="0.2">
      <c r="A98" s="3" t="s">
        <v>142</v>
      </c>
      <c r="B98" s="6">
        <v>87</v>
      </c>
      <c r="C98" s="31" t="s">
        <v>53</v>
      </c>
      <c r="D98" s="33" t="s">
        <v>54</v>
      </c>
      <c r="E98" s="28" t="s">
        <v>51</v>
      </c>
      <c r="F98" s="36">
        <v>20</v>
      </c>
      <c r="G98" s="23">
        <v>2620.9699999999998</v>
      </c>
      <c r="H98" s="14">
        <v>0.15</v>
      </c>
      <c r="I98" s="14">
        <f t="shared" si="4"/>
        <v>393.14549999999997</v>
      </c>
    </row>
    <row r="99" spans="1:9" x14ac:dyDescent="0.2">
      <c r="A99" s="3" t="s">
        <v>142</v>
      </c>
      <c r="B99" s="6">
        <v>88</v>
      </c>
      <c r="C99" s="6" t="s">
        <v>104</v>
      </c>
      <c r="D99" s="7">
        <v>10198200650</v>
      </c>
      <c r="E99" s="28" t="s">
        <v>105</v>
      </c>
      <c r="F99" s="36">
        <v>102.3</v>
      </c>
      <c r="G99" s="14">
        <v>12476.04</v>
      </c>
      <c r="H99" s="14">
        <v>0.15</v>
      </c>
      <c r="I99" s="14">
        <f t="shared" si="4"/>
        <v>1871.4059999999999</v>
      </c>
    </row>
    <row r="100" spans="1:9" ht="14.25" customHeight="1" x14ac:dyDescent="0.2">
      <c r="A100" s="3" t="s">
        <v>142</v>
      </c>
      <c r="B100" s="6">
        <v>89</v>
      </c>
      <c r="C100" s="15" t="s">
        <v>67</v>
      </c>
      <c r="D100" s="127">
        <v>10175300142</v>
      </c>
      <c r="E100" s="31" t="s">
        <v>35</v>
      </c>
      <c r="F100" s="9">
        <v>17</v>
      </c>
      <c r="G100" s="128">
        <v>2050.77</v>
      </c>
      <c r="H100" s="14">
        <v>0.15</v>
      </c>
      <c r="I100" s="14">
        <f t="shared" si="4"/>
        <v>307.6155</v>
      </c>
    </row>
    <row r="101" spans="1:9" ht="15" customHeight="1" x14ac:dyDescent="0.2">
      <c r="A101" s="3" t="s">
        <v>142</v>
      </c>
      <c r="B101" s="6">
        <v>90</v>
      </c>
      <c r="C101" s="34" t="s">
        <v>90</v>
      </c>
      <c r="D101" s="12">
        <v>10175300169</v>
      </c>
      <c r="E101" s="12" t="s">
        <v>35</v>
      </c>
      <c r="F101" s="36">
        <v>18</v>
      </c>
      <c r="G101" s="10">
        <v>701.62</v>
      </c>
      <c r="H101" s="9">
        <v>0.15</v>
      </c>
      <c r="I101" s="114">
        <f t="shared" si="4"/>
        <v>105.24299999999999</v>
      </c>
    </row>
    <row r="102" spans="1:9" ht="15" customHeight="1" x14ac:dyDescent="0.2">
      <c r="A102" s="3" t="s">
        <v>142</v>
      </c>
      <c r="B102" s="6">
        <v>91</v>
      </c>
      <c r="C102" s="70" t="s">
        <v>95</v>
      </c>
      <c r="D102" s="75">
        <v>10175300169</v>
      </c>
      <c r="E102" s="12" t="s">
        <v>35</v>
      </c>
      <c r="F102" s="62">
        <v>14</v>
      </c>
      <c r="G102" s="63">
        <v>1208.1300000000001</v>
      </c>
      <c r="H102" s="119">
        <v>0.15</v>
      </c>
      <c r="I102" s="114">
        <f t="shared" si="4"/>
        <v>181.21950000000001</v>
      </c>
    </row>
    <row r="103" spans="1:9" ht="15" customHeight="1" x14ac:dyDescent="0.2">
      <c r="A103" s="3" t="s">
        <v>142</v>
      </c>
      <c r="B103" s="6">
        <v>92</v>
      </c>
      <c r="C103" s="34" t="s">
        <v>82</v>
      </c>
      <c r="D103" s="12">
        <v>10151600218</v>
      </c>
      <c r="E103" s="12" t="s">
        <v>62</v>
      </c>
      <c r="F103" s="73">
        <v>20</v>
      </c>
      <c r="G103" s="118">
        <v>2095.4</v>
      </c>
      <c r="H103" s="9">
        <v>0.15</v>
      </c>
      <c r="I103" s="114">
        <f t="shared" si="4"/>
        <v>314.31</v>
      </c>
    </row>
    <row r="104" spans="1:9" ht="15" customHeight="1" x14ac:dyDescent="0.2">
      <c r="A104" s="3" t="s">
        <v>142</v>
      </c>
      <c r="B104" s="6">
        <v>93</v>
      </c>
      <c r="C104" s="34" t="s">
        <v>65</v>
      </c>
      <c r="D104" s="129">
        <v>10151600463</v>
      </c>
      <c r="E104" s="75" t="s">
        <v>62</v>
      </c>
      <c r="F104" s="36">
        <v>41.5</v>
      </c>
      <c r="G104" s="130">
        <v>4391.74</v>
      </c>
      <c r="H104" s="14">
        <v>0.15</v>
      </c>
      <c r="I104" s="14">
        <f t="shared" si="4"/>
        <v>658.76099999999997</v>
      </c>
    </row>
    <row r="105" spans="1:9" ht="15" customHeight="1" x14ac:dyDescent="0.2">
      <c r="A105" s="3" t="s">
        <v>142</v>
      </c>
      <c r="B105" s="6">
        <v>94</v>
      </c>
      <c r="C105" s="34" t="s">
        <v>55</v>
      </c>
      <c r="D105" s="129">
        <v>10195801407</v>
      </c>
      <c r="E105" s="75" t="s">
        <v>56</v>
      </c>
      <c r="F105" s="36">
        <v>40</v>
      </c>
      <c r="G105" s="118">
        <v>4348.7700000000004</v>
      </c>
      <c r="H105" s="14">
        <v>0.15</v>
      </c>
      <c r="I105" s="14">
        <f t="shared" si="4"/>
        <v>652.31550000000004</v>
      </c>
    </row>
    <row r="106" spans="1:9" x14ac:dyDescent="0.2">
      <c r="A106" s="3" t="s">
        <v>142</v>
      </c>
      <c r="B106" s="6">
        <v>95</v>
      </c>
      <c r="C106" s="6" t="s">
        <v>125</v>
      </c>
      <c r="D106" s="20">
        <v>10149401569</v>
      </c>
      <c r="E106" s="66" t="s">
        <v>41</v>
      </c>
      <c r="F106" s="23">
        <v>26</v>
      </c>
      <c r="G106" s="67">
        <v>2135.81</v>
      </c>
      <c r="H106" s="9">
        <v>0.15</v>
      </c>
      <c r="I106" s="113">
        <f t="shared" si="4"/>
        <v>320.37149999999997</v>
      </c>
    </row>
    <row r="107" spans="1:9" x14ac:dyDescent="0.2">
      <c r="A107" s="3" t="s">
        <v>142</v>
      </c>
      <c r="B107" s="6">
        <v>96</v>
      </c>
      <c r="C107" s="6" t="s">
        <v>34</v>
      </c>
      <c r="D107" s="8">
        <v>10175300568</v>
      </c>
      <c r="E107" s="28" t="s">
        <v>35</v>
      </c>
      <c r="F107" s="23">
        <v>32.9</v>
      </c>
      <c r="G107" s="21">
        <v>2623.17</v>
      </c>
      <c r="H107" s="14">
        <v>0.15</v>
      </c>
      <c r="I107" s="14">
        <f t="shared" si="4"/>
        <v>393.47550000000001</v>
      </c>
    </row>
    <row r="108" spans="1:9" ht="15" customHeight="1" x14ac:dyDescent="0.2">
      <c r="B108" s="42"/>
      <c r="C108" s="76" t="s">
        <v>13</v>
      </c>
      <c r="D108" s="35"/>
      <c r="E108" s="35"/>
      <c r="F108" s="9"/>
      <c r="G108" s="77">
        <f>SUM(G97:G105)</f>
        <v>31038.77</v>
      </c>
      <c r="H108" s="9"/>
      <c r="I108" s="78">
        <f>SUBTOTAL(9,I13:I107)</f>
        <v>46809.124500000034</v>
      </c>
    </row>
    <row r="110" spans="1:9" x14ac:dyDescent="0.2">
      <c r="C110" s="3" t="s">
        <v>148</v>
      </c>
    </row>
    <row r="112" spans="1:9" x14ac:dyDescent="0.2">
      <c r="C112" s="133"/>
    </row>
  </sheetData>
  <sheetProtection password="CC3D" sheet="1" objects="1" scenarios="1"/>
  <autoFilter ref="A12:N107"/>
  <mergeCells count="4">
    <mergeCell ref="B9:B12"/>
    <mergeCell ref="D9:D12"/>
    <mergeCell ref="E9:E12"/>
    <mergeCell ref="C10:C12"/>
  </mergeCells>
  <pageMargins left="0.39370078740157483" right="0.35433070866141736" top="0.39370078740157483" bottom="0.59055118110236227" header="0.51181102362204722" footer="0.51181102362204722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SPISAK ZA ISPLATU 25092018</vt:lpstr>
      <vt:lpstr>Sheet3</vt:lpstr>
      <vt:lpstr>'SPISAK ZA ISPLATU 25092018'!Print_Area</vt:lpstr>
    </vt:vector>
  </TitlesOfParts>
  <Company>TNT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M. Z.</cp:lastModifiedBy>
  <cp:lastPrinted>2018-09-24T08:18:22Z</cp:lastPrinted>
  <dcterms:created xsi:type="dcterms:W3CDTF">2013-05-20T09:26:17Z</dcterms:created>
  <dcterms:modified xsi:type="dcterms:W3CDTF">2018-10-04T06:31:18Z</dcterms:modified>
</cp:coreProperties>
</file>