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FINANSIJSKI PLAN ZA 2023\"/>
    </mc:Choice>
  </mc:AlternateContent>
  <xr:revisionPtr revIDLastSave="0" documentId="13_ncr:1_{745BE902-76D3-43A3-B925-2C0EDC79FD4F}" xr6:coauthVersionLast="47" xr6:coauthVersionMax="47" xr10:uidLastSave="{00000000-0000-0000-0000-000000000000}"/>
  <bookViews>
    <workbookView xWindow="-108" yWindow="-108" windowWidth="17496" windowHeight="10416" activeTab="1" xr2:uid="{29EDDE6F-91BF-4849-88F9-ABD9B58FC3E0}"/>
  </bookViews>
  <sheets>
    <sheet name="PLAN BUDŽETSKE POTROŠNJE" sheetId="1" r:id="rId1"/>
    <sheet name="PLAN VLASTITIH PRIHODA" sheetId="2" r:id="rId2"/>
    <sheet name="KAPITALNA ULAGANJ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8" i="1" l="1"/>
  <c r="H38" i="1"/>
  <c r="I38" i="1"/>
  <c r="F38" i="1"/>
  <c r="C19" i="3"/>
  <c r="F19" i="3"/>
  <c r="I36" i="1" l="1"/>
  <c r="I34" i="1"/>
  <c r="I32" i="1"/>
  <c r="I30" i="1"/>
  <c r="I28" i="1"/>
  <c r="I26" i="1"/>
  <c r="I13" i="1"/>
  <c r="I8" i="1"/>
  <c r="H36" i="1"/>
  <c r="H34" i="1"/>
  <c r="H32" i="1"/>
  <c r="H30" i="1"/>
  <c r="H28" i="1"/>
  <c r="H26" i="1"/>
  <c r="H13" i="1"/>
  <c r="H8" i="1"/>
  <c r="G36" i="1"/>
  <c r="G34" i="1"/>
  <c r="G32" i="1"/>
  <c r="G30" i="1"/>
  <c r="G28" i="1"/>
  <c r="G26" i="1"/>
  <c r="G13" i="1"/>
  <c r="G8" i="1"/>
  <c r="G7" i="1"/>
  <c r="F7" i="1"/>
  <c r="F13" i="1"/>
  <c r="F36" i="1"/>
  <c r="F34" i="1"/>
  <c r="F32" i="1"/>
  <c r="F30" i="1"/>
  <c r="F28" i="1"/>
  <c r="F26" i="1"/>
  <c r="F8" i="1"/>
  <c r="D17" i="2"/>
  <c r="C17" i="2"/>
  <c r="H7" i="1" l="1"/>
  <c r="I7" i="1"/>
</calcChain>
</file>

<file path=xl/sharedStrings.xml><?xml version="1.0" encoding="utf-8"?>
<sst xmlns="http://schemas.openxmlformats.org/spreadsheetml/2006/main" count="121" uniqueCount="97">
  <si>
    <t>ЈУ ЦЕНТАР ЗА КУЛТУРУ ,,СЕМБЕРИЈА,, БИЈЕЉИНА</t>
  </si>
  <si>
    <t xml:space="preserve">         Назив буџетског корисника</t>
  </si>
  <si>
    <t xml:space="preserve">                _0005500_________</t>
  </si>
  <si>
    <t xml:space="preserve">     Број пословне јединице</t>
  </si>
  <si>
    <t>Број конта</t>
  </si>
  <si>
    <t>Опис/ставка</t>
  </si>
  <si>
    <t>ТЕКУЋИ ТРОШКОВИ</t>
  </si>
  <si>
    <t>Плате и накнаде трошкова запослених</t>
  </si>
  <si>
    <t>Бруто плате  запослених</t>
  </si>
  <si>
    <t>Бруто накнаде запослених</t>
  </si>
  <si>
    <t>Расходи пореза и доприноса боловање-рефундирање</t>
  </si>
  <si>
    <t>Расходи  за једнократне помоћи и отпремнине</t>
  </si>
  <si>
    <t>Трошкови енергије</t>
  </si>
  <si>
    <t>Трошкови енергије за гријање</t>
  </si>
  <si>
    <t>Трошкови за комуналне услуге-вода смеће,заштита,птт</t>
  </si>
  <si>
    <t xml:space="preserve">Набавка материјала </t>
  </si>
  <si>
    <t>Трошкови текућег одржавања објеката и опреме</t>
  </si>
  <si>
    <t>Трошкови осигурања и банкарских услуга</t>
  </si>
  <si>
    <t>Расходи за услуге рекламе и пропаганде</t>
  </si>
  <si>
    <t>Уговорене услуге и друге дажбине</t>
  </si>
  <si>
    <t xml:space="preserve">Културне манифестације </t>
  </si>
  <si>
    <t>РАСХОДИ ЗА НАКНАДЕ ВАН РАДНОГ ОДНОСА</t>
  </si>
  <si>
    <t>Накнада за Управни одбор</t>
  </si>
  <si>
    <t>РАСХОДИ ПО ОСНОВУ ПОРЕЗА</t>
  </si>
  <si>
    <t xml:space="preserve">Расходи по основу пореза, доприноса,такса-послодавац </t>
  </si>
  <si>
    <t>СУДСКИ СПОРОВИ</t>
  </si>
  <si>
    <t>Судски спорови</t>
  </si>
  <si>
    <t>КАПИТАЛНИ РАСХОДИ</t>
  </si>
  <si>
    <t>Набавка опреме</t>
  </si>
  <si>
    <t>ОСТАЛИ ИЗДАЦИ</t>
  </si>
  <si>
    <t>Издаци по основу ПДВ-а</t>
  </si>
  <si>
    <t>ИЗДАЦИ ЗА НАКНАДЕ ЗА ПОРОДИЉСКО</t>
  </si>
  <si>
    <t>Издаци за породиљско и др. одсуство-рефундира Фонд</t>
  </si>
  <si>
    <t>УКУПНО</t>
  </si>
  <si>
    <t>РАСХОДИ ПО ОСНОВУ КОРИШЋЕЊА РОБА И УСЛУГА</t>
  </si>
  <si>
    <t>У Бијељини, ___________________године                                                                                        Потпис одговорног лица ПЈ:</t>
  </si>
  <si>
    <t>JУ ЦЕНТАР ЗА КУЛТУРУ ,,СЕМБЕРИЈА,, БИЈЕЉИНА</t>
  </si>
  <si>
    <t xml:space="preserve">               0005500_________</t>
  </si>
  <si>
    <t xml:space="preserve">       Број пословне јединице</t>
  </si>
  <si>
    <t>Врста прихода</t>
  </si>
  <si>
    <t>Приход од позоришних представа</t>
  </si>
  <si>
    <t xml:space="preserve">Приход од концерата </t>
  </si>
  <si>
    <t>Приход приказивања филмова</t>
  </si>
  <si>
    <t>Приход од вјенчања</t>
  </si>
  <si>
    <t>Приход од закупа простора</t>
  </si>
  <si>
    <t>Приход од спонзора</t>
  </si>
  <si>
    <t xml:space="preserve">Остварено са         30.06.2022.               </t>
  </si>
  <si>
    <t>Набавка материјала за образовање, науку и културу</t>
  </si>
  <si>
    <t>Расходи организације, пријема и других манифестација</t>
  </si>
  <si>
    <t>Стручне услуге</t>
  </si>
  <si>
    <t>У Бијељини,                      године                                             Потпис одговорног лица ПЈ:</t>
  </si>
  <si>
    <t>ПЛАН БУЏЕТСКЕ ПОТРОШЊЕ  У 2023. ГОДИНИ-ПО ЕКОНОМСКОЈ КЛАСИФИКАЦИЈИ</t>
  </si>
  <si>
    <t>План   буџета за 2022. год. са реалокацијама</t>
  </si>
  <si>
    <t>Процјена извршења</t>
  </si>
  <si>
    <t>План буџета  за 2022.</t>
  </si>
  <si>
    <t>ПЛАН ЗА 2023.</t>
  </si>
  <si>
    <t>ПЛАН ВЛАСТИТИХ ПРИХОДА   ЗА  2023. ГОДИНУ-ПО ЕКОНОМСКОЈ КЛАСИФИКАЦИЈИ</t>
  </si>
  <si>
    <t>План 2023.</t>
  </si>
  <si>
    <t>Ред. бр.</t>
  </si>
  <si>
    <t>Процјена вриједности улагања</t>
  </si>
  <si>
    <t>Оправданост улагања</t>
  </si>
  <si>
    <t>Могућност суфинансирања</t>
  </si>
  <si>
    <t>Износ из Буџета</t>
  </si>
  <si>
    <t>ПОТРЕБЕ ЗА КАПИТАЛНИМ УЛАГАЊИМА У 2023. ГОДИНИ</t>
  </si>
  <si>
    <t>Достигнута фаза започетог пројекта</t>
  </si>
  <si>
    <t>Напомена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</si>
  <si>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</si>
  <si>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</si>
  <si>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</si>
  <si>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</si>
  <si>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</si>
  <si>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</si>
  <si>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</si>
  <si>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</si>
  <si>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</si>
  <si>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</si>
  <si>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</si>
  <si>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</si>
  <si>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за обављање дјелатности</t>
  </si>
  <si>
    <t>опрема за канцеларије</t>
  </si>
  <si>
    <t>опрема за озвучење</t>
  </si>
  <si>
    <t>Концертна опрема</t>
  </si>
  <si>
    <t>Куповина потребних столова и столица</t>
  </si>
  <si>
    <t>Опрема за извођење програма</t>
  </si>
  <si>
    <t>Замјена дотрајалих рачунара</t>
  </si>
  <si>
    <t>Bespeco GM 9882-mikrofonski sistem</t>
  </si>
  <si>
    <t>American DJ  Saber Spot  WW pin spot led – kom 2</t>
  </si>
  <si>
    <t>Duratruss DT 33/2-200- 3 kom</t>
  </si>
  <si>
    <t>Duratruss DT Jr. Clamp- 15 kom</t>
  </si>
  <si>
    <t>Duratruss DT St-3800 B- 2 kom</t>
  </si>
  <si>
    <t>Duratruss DT St-TA 400- 2 kom</t>
  </si>
  <si>
    <t>Канцеларијски намјештај</t>
  </si>
  <si>
    <t>Рачунарска опрема</t>
  </si>
  <si>
    <t>Практикаблови</t>
  </si>
  <si>
    <t>Atletic MIC-7C stalak za mikrofone kom 3</t>
  </si>
  <si>
    <t>American DJ  Mega 64 Profile plus - led rasvjeta - 5 kom</t>
  </si>
  <si>
    <t>American DJ  FS 600 led Follow spot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</si>
</sst>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RSD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3" fontId="0" fillId="0" borderId="1" xfId="0" applyNumberFormat="1" applyBorder="1"/>
    <xf numFmtId="0" fontId="3" fillId="0" borderId="0" xfId="0" applyFont="1"/>
    <xf numFmtId="3" fontId="1" fillId="0" borderId="1" xfId="0" applyNumberFormat="1" applyFont="1" applyBorder="1"/>
    <xf numFmtId="0" fontId="1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/>
    <xf numFmtId="3" fontId="3" fillId="0" borderId="0" xfId="0" applyNumberFormat="1" applyFont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3" fontId="8" fillId="0" borderId="1" xfId="0" applyNumberFormat="1" applyFont="1" applyBorder="1"/>
    <xf numFmtId="0" fontId="9" fillId="0" borderId="5" xfId="0" applyFont="1" applyBorder="1" applyAlignment="1">
      <alignment horizontal="center" wrapText="1"/>
    </xf>
    <xf numFmtId="0" fontId="11" fillId="0" borderId="0" xfId="0" applyFont="1"/>
    <xf numFmtId="0" fontId="11" fillId="0" borderId="5" xfId="0" applyFont="1" applyBorder="1"/>
    <xf numFmtId="0" fontId="11" fillId="0" borderId="1" xfId="0" applyFont="1" applyBorder="1"/>
    <xf numFmtId="3" fontId="12" fillId="0" borderId="1" xfId="0" applyNumberFormat="1" applyFont="1" applyBorder="1"/>
    <xf numFmtId="3" fontId="11" fillId="0" borderId="1" xfId="0" applyNumberFormat="1" applyFont="1" applyBorder="1"/>
    <xf numFmtId="0" fontId="11" fillId="0" borderId="2" xfId="0" applyFont="1" applyBorder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164" fontId="11" fillId="0" borderId="5" xfId="0" applyNumberFormat="1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3" fontId="11" fillId="0" borderId="1" xfId="0" applyNumberFormat="1" applyFont="1" applyBorder="1" applyAlignment="1">
      <alignment horizontal="center" wrapText="1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7" xfId="0" applyFont="1" applyBorder="1" applyAlignment="1">
      <alignment horizontal="center"/>
    </xf>
    <xf numFmtId="0" fontId="10" fillId="0" borderId="5" xfId="0" applyFont="1" applyBorder="1" applyAlignment="1">
      <alignment horizontal="center" wrapText="1"/>
    </xf>
    <xf numFmtId="0" fontId="11" fillId="0" borderId="8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3" fontId="11" fillId="0" borderId="3" xfId="0" applyNumberFormat="1" applyFont="1" applyBorder="1"/>
    <xf numFmtId="0" fontId="3" fillId="0" borderId="0" xfId="0" applyFont="1" applyBorder="1"/>
    <xf numFmtId="3" fontId="3" fillId="0" borderId="0" xfId="0" applyNumberFormat="1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D9D47-2182-40BC-A62A-65182D40FE3B}">
  <dimension ref="A1:I39"/>
  <sheetViews>
    <sheetView topLeftCell="A4" workbookViewId="0">
      <selection activeCell="I7" sqref="I7"/>
    </sheetView>
  </sheetViews>
  <sheetFormatPr defaultRowHeight="14.4" x14ac:dyDescent="0.3"/>
  <cols>
    <col min="5" max="5" width="43" customWidth="1"/>
    <col min="6" max="6" width="15.109375" customWidth="1"/>
    <col min="7" max="7" width="16" customWidth="1"/>
    <col min="8" max="8" width="12.44140625" customWidth="1"/>
    <col min="9" max="9" width="14" customWidth="1"/>
  </cols>
  <sheetData>
    <row r="1" spans="1:9" ht="10.8" customHeight="1" x14ac:dyDescent="0.3">
      <c r="A1" s="14" t="s">
        <v>0</v>
      </c>
      <c r="B1" s="14"/>
      <c r="C1" s="14"/>
      <c r="D1" s="14"/>
      <c r="E1" s="14"/>
    </row>
    <row r="2" spans="1:9" ht="11.4" customHeight="1" x14ac:dyDescent="0.3">
      <c r="A2" s="14" t="s">
        <v>1</v>
      </c>
      <c r="B2" s="14"/>
      <c r="C2" s="14"/>
      <c r="D2" s="14"/>
      <c r="E2" s="14"/>
    </row>
    <row r="3" spans="1:9" ht="12.6" customHeight="1" x14ac:dyDescent="0.3">
      <c r="A3" s="14" t="s">
        <v>2</v>
      </c>
      <c r="B3" s="14"/>
      <c r="C3" s="14"/>
      <c r="D3" s="14"/>
      <c r="E3" s="14"/>
    </row>
    <row r="4" spans="1:9" ht="12.6" customHeight="1" x14ac:dyDescent="0.3">
      <c r="A4" s="14" t="s">
        <v>3</v>
      </c>
      <c r="B4" s="14"/>
      <c r="C4" s="14"/>
      <c r="D4" s="14"/>
      <c r="E4" s="14"/>
    </row>
    <row r="5" spans="1:9" x14ac:dyDescent="0.3">
      <c r="A5" s="45" t="s">
        <v>51</v>
      </c>
      <c r="B5" s="45"/>
      <c r="C5" s="45"/>
      <c r="D5" s="45"/>
      <c r="E5" s="45"/>
      <c r="F5" s="45"/>
      <c r="G5" s="45"/>
      <c r="H5" s="2"/>
      <c r="I5" s="2"/>
    </row>
    <row r="6" spans="1:9" ht="25.8" customHeight="1" x14ac:dyDescent="0.3">
      <c r="A6" s="46">
        <v>3</v>
      </c>
      <c r="B6" s="47"/>
      <c r="C6" s="2"/>
      <c r="D6" s="46" t="s">
        <v>5</v>
      </c>
      <c r="E6" s="47"/>
      <c r="F6" s="12" t="s">
        <v>54</v>
      </c>
      <c r="G6" s="13" t="s">
        <v>52</v>
      </c>
      <c r="H6" s="15" t="s">
        <v>53</v>
      </c>
      <c r="I6" s="16" t="s">
        <v>55</v>
      </c>
    </row>
    <row r="7" spans="1:9" x14ac:dyDescent="0.3">
      <c r="A7" s="2">
        <v>41</v>
      </c>
      <c r="B7" s="2"/>
      <c r="C7" s="2"/>
      <c r="D7" s="6" t="s">
        <v>6</v>
      </c>
      <c r="E7" s="2"/>
      <c r="F7" s="5">
        <f>SUM(F8+F13+F26+F28+F30)</f>
        <v>977444</v>
      </c>
      <c r="G7" s="5">
        <f>SUM(G8+G13+G26+G28+G30)</f>
        <v>977444</v>
      </c>
      <c r="H7" s="5">
        <f>SUM(H8+H13+H26+H28+H30)</f>
        <v>1094995</v>
      </c>
      <c r="I7" s="5">
        <f>SUM(I8+I13+I26+I28+I30)</f>
        <v>1202095</v>
      </c>
    </row>
    <row r="8" spans="1:9" x14ac:dyDescent="0.3">
      <c r="A8" s="2"/>
      <c r="B8" s="2">
        <v>411</v>
      </c>
      <c r="C8" s="2"/>
      <c r="D8" s="6" t="s">
        <v>7</v>
      </c>
      <c r="E8" s="2"/>
      <c r="F8" s="5">
        <f>SUM(F9:F12)</f>
        <v>743000</v>
      </c>
      <c r="G8" s="5">
        <f>SUM(G9:G12)</f>
        <v>743000</v>
      </c>
      <c r="H8" s="5">
        <f>SUM(H9:H12)</f>
        <v>825500</v>
      </c>
      <c r="I8" s="5">
        <f>SUM(I9:I12)</f>
        <v>920600</v>
      </c>
    </row>
    <row r="9" spans="1:9" x14ac:dyDescent="0.3">
      <c r="A9" s="2"/>
      <c r="B9" s="2"/>
      <c r="C9" s="2">
        <v>411100</v>
      </c>
      <c r="D9" s="2" t="s">
        <v>8</v>
      </c>
      <c r="E9" s="2"/>
      <c r="F9" s="3">
        <v>709000</v>
      </c>
      <c r="G9" s="3">
        <v>709000</v>
      </c>
      <c r="H9" s="3">
        <v>779000</v>
      </c>
      <c r="I9" s="3">
        <v>870000</v>
      </c>
    </row>
    <row r="10" spans="1:9" x14ac:dyDescent="0.3">
      <c r="A10" s="2"/>
      <c r="B10" s="2"/>
      <c r="C10" s="2">
        <v>411200</v>
      </c>
      <c r="D10" s="2" t="s">
        <v>9</v>
      </c>
      <c r="E10" s="2"/>
      <c r="F10" s="3">
        <v>14000</v>
      </c>
      <c r="G10" s="3">
        <v>14000</v>
      </c>
      <c r="H10" s="3">
        <v>26500</v>
      </c>
      <c r="I10" s="3">
        <v>30600</v>
      </c>
    </row>
    <row r="11" spans="1:9" x14ac:dyDescent="0.3">
      <c r="A11" s="2"/>
      <c r="B11" s="2"/>
      <c r="C11" s="2">
        <v>411300</v>
      </c>
      <c r="D11" s="2" t="s">
        <v>10</v>
      </c>
      <c r="E11" s="2"/>
      <c r="F11" s="3">
        <v>10000</v>
      </c>
      <c r="G11" s="3">
        <v>10000</v>
      </c>
      <c r="H11" s="3">
        <v>10000</v>
      </c>
      <c r="I11" s="3">
        <v>10000</v>
      </c>
    </row>
    <row r="12" spans="1:9" x14ac:dyDescent="0.3">
      <c r="A12" s="2"/>
      <c r="B12" s="2"/>
      <c r="C12" s="2">
        <v>411400</v>
      </c>
      <c r="D12" s="2" t="s">
        <v>11</v>
      </c>
      <c r="E12" s="2"/>
      <c r="F12" s="3">
        <v>10000</v>
      </c>
      <c r="G12" s="3">
        <v>10000</v>
      </c>
      <c r="H12" s="3">
        <v>10000</v>
      </c>
      <c r="I12" s="3">
        <v>10000</v>
      </c>
    </row>
    <row r="13" spans="1:9" x14ac:dyDescent="0.3">
      <c r="A13" s="2"/>
      <c r="B13" s="2">
        <v>412</v>
      </c>
      <c r="C13" s="2"/>
      <c r="D13" s="6" t="s">
        <v>34</v>
      </c>
      <c r="E13" s="6"/>
      <c r="F13" s="5">
        <f>SUM(F14:F25)</f>
        <v>212500</v>
      </c>
      <c r="G13" s="5">
        <f>SUM(G14:G25)</f>
        <v>212500</v>
      </c>
      <c r="H13" s="5">
        <f>SUM(H14:H25)</f>
        <v>247500</v>
      </c>
      <c r="I13" s="5">
        <f>SUM(I14:I25)</f>
        <v>259500</v>
      </c>
    </row>
    <row r="14" spans="1:9" x14ac:dyDescent="0.3">
      <c r="A14" s="2"/>
      <c r="B14" s="2"/>
      <c r="C14" s="2">
        <v>412200</v>
      </c>
      <c r="D14" s="2" t="s">
        <v>12</v>
      </c>
      <c r="E14" s="2"/>
      <c r="F14" s="3">
        <v>45000</v>
      </c>
      <c r="G14" s="3">
        <v>45000</v>
      </c>
      <c r="H14" s="3">
        <v>80000</v>
      </c>
      <c r="I14" s="3">
        <v>90000</v>
      </c>
    </row>
    <row r="15" spans="1:9" x14ac:dyDescent="0.3">
      <c r="A15" s="2"/>
      <c r="B15" s="2"/>
      <c r="C15" s="2">
        <v>412200</v>
      </c>
      <c r="D15" s="2" t="s">
        <v>13</v>
      </c>
      <c r="E15" s="2"/>
      <c r="F15" s="3">
        <v>3500</v>
      </c>
      <c r="G15" s="3">
        <v>3500</v>
      </c>
      <c r="H15" s="3">
        <v>3500</v>
      </c>
      <c r="I15" s="3">
        <v>3500</v>
      </c>
    </row>
    <row r="16" spans="1:9" x14ac:dyDescent="0.3">
      <c r="A16" s="2"/>
      <c r="B16" s="2"/>
      <c r="C16" s="2">
        <v>412200</v>
      </c>
      <c r="D16" s="2" t="s">
        <v>14</v>
      </c>
      <c r="E16" s="2"/>
      <c r="F16" s="3">
        <v>10000</v>
      </c>
      <c r="G16" s="3">
        <v>10000</v>
      </c>
      <c r="H16" s="3">
        <v>10000</v>
      </c>
      <c r="I16" s="3">
        <v>12000</v>
      </c>
    </row>
    <row r="17" spans="1:9" x14ac:dyDescent="0.3">
      <c r="A17" s="2"/>
      <c r="B17" s="2"/>
      <c r="C17" s="2">
        <v>412300</v>
      </c>
      <c r="D17" s="2" t="s">
        <v>15</v>
      </c>
      <c r="E17" s="2"/>
      <c r="F17" s="3">
        <v>6000</v>
      </c>
      <c r="G17" s="3">
        <v>6000</v>
      </c>
      <c r="H17" s="3">
        <v>6000</v>
      </c>
      <c r="I17" s="3">
        <v>6000</v>
      </c>
    </row>
    <row r="18" spans="1:9" x14ac:dyDescent="0.3">
      <c r="A18" s="2"/>
      <c r="B18" s="2"/>
      <c r="C18" s="2">
        <v>412400</v>
      </c>
      <c r="D18" s="2" t="s">
        <v>47</v>
      </c>
      <c r="E18" s="2"/>
      <c r="F18" s="3">
        <v>1000</v>
      </c>
      <c r="G18" s="3">
        <v>1000</v>
      </c>
      <c r="H18" s="3">
        <v>1000</v>
      </c>
      <c r="I18" s="3">
        <v>1000</v>
      </c>
    </row>
    <row r="19" spans="1:9" x14ac:dyDescent="0.3">
      <c r="A19" s="2"/>
      <c r="B19" s="2"/>
      <c r="C19" s="2">
        <v>412500</v>
      </c>
      <c r="D19" s="2" t="s">
        <v>16</v>
      </c>
      <c r="E19" s="2"/>
      <c r="F19" s="3">
        <v>37000</v>
      </c>
      <c r="G19" s="3">
        <v>37000</v>
      </c>
      <c r="H19" s="3">
        <v>37000</v>
      </c>
      <c r="I19" s="17">
        <v>37000</v>
      </c>
    </row>
    <row r="20" spans="1:9" x14ac:dyDescent="0.3">
      <c r="A20" s="2"/>
      <c r="B20" s="2"/>
      <c r="C20" s="2">
        <v>412700</v>
      </c>
      <c r="D20" s="2" t="s">
        <v>17</v>
      </c>
      <c r="E20" s="2"/>
      <c r="F20" s="3">
        <v>2000</v>
      </c>
      <c r="G20" s="3">
        <v>2000</v>
      </c>
      <c r="H20" s="3">
        <v>2000</v>
      </c>
      <c r="I20" s="3">
        <v>2000</v>
      </c>
    </row>
    <row r="21" spans="1:9" x14ac:dyDescent="0.3">
      <c r="A21" s="2"/>
      <c r="B21" s="2"/>
      <c r="C21" s="2">
        <v>412700</v>
      </c>
      <c r="D21" s="2" t="s">
        <v>49</v>
      </c>
      <c r="E21" s="2"/>
      <c r="F21" s="3">
        <v>5500</v>
      </c>
      <c r="G21" s="3">
        <v>5500</v>
      </c>
      <c r="H21" s="3">
        <v>5500</v>
      </c>
      <c r="I21" s="3">
        <v>5500</v>
      </c>
    </row>
    <row r="22" spans="1:9" x14ac:dyDescent="0.3">
      <c r="A22" s="2"/>
      <c r="B22" s="2"/>
      <c r="C22" s="2">
        <v>412700</v>
      </c>
      <c r="D22" s="2" t="s">
        <v>18</v>
      </c>
      <c r="E22" s="2"/>
      <c r="F22" s="3">
        <v>20000</v>
      </c>
      <c r="G22" s="3">
        <v>20000</v>
      </c>
      <c r="H22" s="3">
        <v>20000</v>
      </c>
      <c r="I22" s="3">
        <v>20000</v>
      </c>
    </row>
    <row r="23" spans="1:9" x14ac:dyDescent="0.3">
      <c r="A23" s="2"/>
      <c r="B23" s="2"/>
      <c r="C23" s="2">
        <v>412900</v>
      </c>
      <c r="D23" s="2" t="s">
        <v>19</v>
      </c>
      <c r="E23" s="2"/>
      <c r="F23" s="3">
        <v>20500</v>
      </c>
      <c r="G23" s="3">
        <v>20500</v>
      </c>
      <c r="H23" s="3">
        <v>20500</v>
      </c>
      <c r="I23" s="3">
        <v>20500</v>
      </c>
    </row>
    <row r="24" spans="1:9" x14ac:dyDescent="0.3">
      <c r="A24" s="2"/>
      <c r="B24" s="2"/>
      <c r="C24" s="2">
        <v>412900</v>
      </c>
      <c r="D24" s="2" t="s">
        <v>48</v>
      </c>
      <c r="E24" s="2"/>
      <c r="F24" s="3">
        <v>2000</v>
      </c>
      <c r="G24" s="3">
        <v>2000</v>
      </c>
      <c r="H24" s="3">
        <v>2000</v>
      </c>
      <c r="I24" s="3">
        <v>2000</v>
      </c>
    </row>
    <row r="25" spans="1:9" x14ac:dyDescent="0.3">
      <c r="A25" s="2"/>
      <c r="B25" s="2"/>
      <c r="C25" s="2">
        <v>412900</v>
      </c>
      <c r="D25" s="2" t="s">
        <v>20</v>
      </c>
      <c r="E25" s="2"/>
      <c r="F25" s="3">
        <v>60000</v>
      </c>
      <c r="G25" s="3">
        <v>60000</v>
      </c>
      <c r="H25" s="3">
        <v>60000</v>
      </c>
      <c r="I25" s="3">
        <v>60000</v>
      </c>
    </row>
    <row r="26" spans="1:9" x14ac:dyDescent="0.3">
      <c r="A26" s="2"/>
      <c r="B26" s="2"/>
      <c r="C26" s="2"/>
      <c r="D26" s="6" t="s">
        <v>21</v>
      </c>
      <c r="E26" s="6"/>
      <c r="F26" s="5">
        <f>SUM(F27)</f>
        <v>11944</v>
      </c>
      <c r="G26" s="5">
        <f>SUM(G27)</f>
        <v>11944</v>
      </c>
      <c r="H26" s="5">
        <f>SUM(H27)</f>
        <v>11995</v>
      </c>
      <c r="I26" s="5">
        <f>SUM(I27)</f>
        <v>11995</v>
      </c>
    </row>
    <row r="27" spans="1:9" x14ac:dyDescent="0.3">
      <c r="A27" s="2"/>
      <c r="B27" s="2"/>
      <c r="C27" s="2">
        <v>412900</v>
      </c>
      <c r="D27" s="2" t="s">
        <v>22</v>
      </c>
      <c r="E27" s="2"/>
      <c r="F27" s="3">
        <v>11944</v>
      </c>
      <c r="G27" s="3">
        <v>11944</v>
      </c>
      <c r="H27" s="3">
        <v>11995</v>
      </c>
      <c r="I27" s="3">
        <v>11995</v>
      </c>
    </row>
    <row r="28" spans="1:9" x14ac:dyDescent="0.3">
      <c r="A28" s="2"/>
      <c r="B28" s="2"/>
      <c r="C28" s="2"/>
      <c r="D28" s="6" t="s">
        <v>23</v>
      </c>
      <c r="E28" s="6"/>
      <c r="F28" s="5">
        <f>SUM(F29)</f>
        <v>8000</v>
      </c>
      <c r="G28" s="5">
        <f>SUM(G29)</f>
        <v>8000</v>
      </c>
      <c r="H28" s="5">
        <f>SUM(H29)</f>
        <v>8000</v>
      </c>
      <c r="I28" s="5">
        <f>SUM(I29)</f>
        <v>8000</v>
      </c>
    </row>
    <row r="29" spans="1:9" x14ac:dyDescent="0.3">
      <c r="A29" s="2"/>
      <c r="B29" s="2"/>
      <c r="C29" s="2">
        <v>412900</v>
      </c>
      <c r="D29" s="2" t="s">
        <v>24</v>
      </c>
      <c r="E29" s="2"/>
      <c r="F29" s="3">
        <v>8000</v>
      </c>
      <c r="G29" s="3">
        <v>8000</v>
      </c>
      <c r="H29" s="3">
        <v>8000</v>
      </c>
      <c r="I29" s="2">
        <v>8000</v>
      </c>
    </row>
    <row r="30" spans="1:9" x14ac:dyDescent="0.3">
      <c r="A30" s="2"/>
      <c r="B30" s="2"/>
      <c r="C30" s="2"/>
      <c r="D30" s="6" t="s">
        <v>25</v>
      </c>
      <c r="E30" s="6"/>
      <c r="F30" s="5">
        <f>SUM(F31)</f>
        <v>2000</v>
      </c>
      <c r="G30" s="5">
        <f>SUM(G31)</f>
        <v>2000</v>
      </c>
      <c r="H30" s="5">
        <f>SUM(H31)</f>
        <v>2000</v>
      </c>
      <c r="I30" s="5">
        <f>SUM(I31)</f>
        <v>2000</v>
      </c>
    </row>
    <row r="31" spans="1:9" x14ac:dyDescent="0.3">
      <c r="A31" s="2"/>
      <c r="B31" s="2"/>
      <c r="C31" s="2">
        <v>412900</v>
      </c>
      <c r="D31" s="2" t="s">
        <v>26</v>
      </c>
      <c r="E31" s="2"/>
      <c r="F31" s="3">
        <v>2000</v>
      </c>
      <c r="G31" s="3">
        <v>2000</v>
      </c>
      <c r="H31" s="3">
        <v>2000</v>
      </c>
      <c r="I31" s="2">
        <v>2000</v>
      </c>
    </row>
    <row r="32" spans="1:9" x14ac:dyDescent="0.3">
      <c r="A32" s="2">
        <v>51</v>
      </c>
      <c r="B32" s="2">
        <v>511</v>
      </c>
      <c r="C32" s="2"/>
      <c r="D32" s="6" t="s">
        <v>27</v>
      </c>
      <c r="E32" s="6"/>
      <c r="F32" s="5">
        <f>SUM(F33)</f>
        <v>20000</v>
      </c>
      <c r="G32" s="5">
        <f>SUM(G33)</f>
        <v>20000</v>
      </c>
      <c r="H32" s="5">
        <f>SUM(H33)</f>
        <v>20000</v>
      </c>
      <c r="I32" s="5">
        <f>SUM(I33)</f>
        <v>20000</v>
      </c>
    </row>
    <row r="33" spans="1:9" x14ac:dyDescent="0.3">
      <c r="A33" s="2"/>
      <c r="B33" s="2"/>
      <c r="C33" s="2">
        <v>511300</v>
      </c>
      <c r="D33" s="2" t="s">
        <v>28</v>
      </c>
      <c r="E33" s="2"/>
      <c r="F33" s="3">
        <v>20000</v>
      </c>
      <c r="G33" s="3">
        <v>20000</v>
      </c>
      <c r="H33" s="3">
        <v>20000</v>
      </c>
      <c r="I33" s="17">
        <v>20000</v>
      </c>
    </row>
    <row r="34" spans="1:9" x14ac:dyDescent="0.3">
      <c r="A34" s="2">
        <v>63</v>
      </c>
      <c r="B34" s="2"/>
      <c r="C34" s="2"/>
      <c r="D34" s="6" t="s">
        <v>29</v>
      </c>
      <c r="E34" s="6"/>
      <c r="F34" s="5">
        <f>SUM(F35)</f>
        <v>25000</v>
      </c>
      <c r="G34" s="5">
        <f>SUM(G35)</f>
        <v>25000</v>
      </c>
      <c r="H34" s="5">
        <f>SUM(H35)</f>
        <v>25000</v>
      </c>
      <c r="I34" s="5">
        <f>SUM(I35)</f>
        <v>10000</v>
      </c>
    </row>
    <row r="35" spans="1:9" x14ac:dyDescent="0.3">
      <c r="A35" s="2"/>
      <c r="B35" s="2"/>
      <c r="C35" s="2">
        <v>631100</v>
      </c>
      <c r="D35" s="2" t="s">
        <v>30</v>
      </c>
      <c r="E35" s="2"/>
      <c r="F35" s="3">
        <v>25000</v>
      </c>
      <c r="G35" s="3">
        <v>25000</v>
      </c>
      <c r="H35" s="3">
        <v>25000</v>
      </c>
      <c r="I35" s="3">
        <v>10000</v>
      </c>
    </row>
    <row r="36" spans="1:9" x14ac:dyDescent="0.3">
      <c r="A36" s="2"/>
      <c r="B36" s="2"/>
      <c r="C36" s="2"/>
      <c r="D36" s="6" t="s">
        <v>31</v>
      </c>
      <c r="E36" s="6"/>
      <c r="F36" s="5">
        <f>SUM(F37)</f>
        <v>27000</v>
      </c>
      <c r="G36" s="5">
        <f>SUM(G37)</f>
        <v>27000</v>
      </c>
      <c r="H36" s="5">
        <f>SUM(H37)</f>
        <v>27000</v>
      </c>
      <c r="I36" s="5">
        <f>SUM(I37)</f>
        <v>10000</v>
      </c>
    </row>
    <row r="37" spans="1:9" x14ac:dyDescent="0.3">
      <c r="A37" s="2"/>
      <c r="B37" s="2"/>
      <c r="C37" s="2">
        <v>638100</v>
      </c>
      <c r="D37" s="2" t="s">
        <v>32</v>
      </c>
      <c r="E37" s="2"/>
      <c r="F37" s="3">
        <v>27000</v>
      </c>
      <c r="G37" s="3">
        <v>27000</v>
      </c>
      <c r="H37" s="3">
        <v>27000</v>
      </c>
      <c r="I37" s="3">
        <v>10000</v>
      </c>
    </row>
    <row r="38" spans="1:9" x14ac:dyDescent="0.3">
      <c r="A38" s="2"/>
      <c r="B38" s="2"/>
      <c r="C38" s="2"/>
      <c r="D38" s="48" t="s">
        <v>33</v>
      </c>
      <c r="E38" s="49"/>
      <c r="F38" s="5">
        <f>SUM(F7+F32+F34+F36)</f>
        <v>1049444</v>
      </c>
      <c r="G38" s="5">
        <f t="shared" ref="G38:I38" si="0">SUM(G7+G32+G34+G36)</f>
        <v>1049444</v>
      </c>
      <c r="H38" s="5">
        <f t="shared" si="0"/>
        <v>1166995</v>
      </c>
      <c r="I38" s="5">
        <f t="shared" si="0"/>
        <v>1242095</v>
      </c>
    </row>
    <row r="39" spans="1:9" ht="15.6" x14ac:dyDescent="0.3">
      <c r="B39" s="1" t="s">
        <v>35</v>
      </c>
    </row>
  </sheetData>
  <mergeCells count="4">
    <mergeCell ref="A5:G5"/>
    <mergeCell ref="D6:E6"/>
    <mergeCell ref="A6:B6"/>
    <mergeCell ref="D38:E38"/>
  </mergeCells>
  <pageMargins left="0.11811023622047245" right="0.11811023622047245" top="0" bottom="0" header="0.19685039370078741" footer="0.19685039370078741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66BF0-034C-4E02-A3E1-3964E1B04215}">
  <dimension ref="A1:I24"/>
  <sheetViews>
    <sheetView tabSelected="1" topLeftCell="A7" workbookViewId="0">
      <selection activeCell="F17" sqref="F17"/>
    </sheetView>
  </sheetViews>
  <sheetFormatPr defaultRowHeight="15.6" x14ac:dyDescent="0.3"/>
  <cols>
    <col min="1" max="1" width="14.77734375" style="4" customWidth="1"/>
    <col min="2" max="2" width="35.109375" style="4" customWidth="1"/>
    <col min="3" max="3" width="17" style="4" customWidth="1"/>
    <col min="4" max="4" width="16.77734375" style="4" customWidth="1"/>
    <col min="5" max="16384" width="8.88671875" style="4"/>
  </cols>
  <sheetData>
    <row r="1" spans="1:9" x14ac:dyDescent="0.3">
      <c r="A1" s="4" t="s">
        <v>36</v>
      </c>
    </row>
    <row r="2" spans="1:9" x14ac:dyDescent="0.3">
      <c r="A2" s="4" t="s">
        <v>1</v>
      </c>
    </row>
    <row r="4" spans="1:9" x14ac:dyDescent="0.3">
      <c r="A4" s="4" t="s">
        <v>37</v>
      </c>
    </row>
    <row r="5" spans="1:9" x14ac:dyDescent="0.3">
      <c r="A5" s="4" t="s">
        <v>38</v>
      </c>
    </row>
    <row r="8" spans="1:9" x14ac:dyDescent="0.3">
      <c r="A8" s="4" t="s">
        <v>56</v>
      </c>
    </row>
    <row r="10" spans="1:9" ht="49.2" customHeight="1" x14ac:dyDescent="0.3">
      <c r="A10" s="7" t="s">
        <v>4</v>
      </c>
      <c r="B10" s="7" t="s">
        <v>39</v>
      </c>
      <c r="C10" s="8" t="s">
        <v>46</v>
      </c>
      <c r="D10" s="8" t="s">
        <v>57</v>
      </c>
    </row>
    <row r="11" spans="1:9" ht="24.6" customHeight="1" x14ac:dyDescent="0.3">
      <c r="A11" s="7">
        <v>721200</v>
      </c>
      <c r="B11" s="7" t="s">
        <v>44</v>
      </c>
      <c r="C11" s="9">
        <v>5984</v>
      </c>
      <c r="D11" s="9">
        <v>10000</v>
      </c>
      <c r="F11" s="43"/>
      <c r="G11" s="43"/>
      <c r="H11" s="44"/>
      <c r="I11" s="44"/>
    </row>
    <row r="12" spans="1:9" ht="24" customHeight="1" x14ac:dyDescent="0.3">
      <c r="A12" s="7">
        <v>722590</v>
      </c>
      <c r="B12" s="7" t="s">
        <v>40</v>
      </c>
      <c r="C12" s="9">
        <v>26808</v>
      </c>
      <c r="D12" s="9">
        <v>35000</v>
      </c>
    </row>
    <row r="13" spans="1:9" ht="24" customHeight="1" x14ac:dyDescent="0.3">
      <c r="A13" s="7">
        <v>722590</v>
      </c>
      <c r="B13" s="7" t="s">
        <v>41</v>
      </c>
      <c r="C13" s="7">
        <v>569</v>
      </c>
      <c r="D13" s="9">
        <v>3000</v>
      </c>
    </row>
    <row r="14" spans="1:9" ht="24.6" customHeight="1" x14ac:dyDescent="0.3">
      <c r="A14" s="7">
        <v>722590</v>
      </c>
      <c r="B14" s="7" t="s">
        <v>42</v>
      </c>
      <c r="C14" s="9">
        <v>2001</v>
      </c>
      <c r="D14" s="9">
        <v>10000</v>
      </c>
    </row>
    <row r="15" spans="1:9" ht="24" customHeight="1" x14ac:dyDescent="0.3">
      <c r="A15" s="7">
        <v>722590</v>
      </c>
      <c r="B15" s="7" t="s">
        <v>43</v>
      </c>
      <c r="C15" s="9">
        <v>2880</v>
      </c>
      <c r="D15" s="9">
        <v>8000</v>
      </c>
    </row>
    <row r="16" spans="1:9" ht="24" customHeight="1" x14ac:dyDescent="0.3">
      <c r="A16" s="7">
        <v>722590</v>
      </c>
      <c r="B16" s="7" t="s">
        <v>45</v>
      </c>
      <c r="C16" s="18">
        <v>15316</v>
      </c>
      <c r="D16" s="9">
        <v>15000</v>
      </c>
    </row>
    <row r="17" spans="1:4" ht="24" customHeight="1" x14ac:dyDescent="0.3">
      <c r="A17" s="7"/>
      <c r="B17" s="7" t="s">
        <v>33</v>
      </c>
      <c r="C17" s="9">
        <f>SUM(C11:C16)</f>
        <v>53558</v>
      </c>
      <c r="D17" s="9">
        <f>SUM(D11:D16)</f>
        <v>81000</v>
      </c>
    </row>
    <row r="22" spans="1:4" x14ac:dyDescent="0.3">
      <c r="C22" s="10"/>
      <c r="D22" s="10"/>
    </row>
    <row r="24" spans="1:4" x14ac:dyDescent="0.3">
      <c r="A24" s="4" t="s">
        <v>50</v>
      </c>
      <c r="D24" s="1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A6D5E-CF85-4C8A-B274-DC301898B9E9}">
  <dimension ref="A1:J21"/>
  <sheetViews>
    <sheetView topLeftCell="A7" workbookViewId="0">
      <selection activeCell="C25" sqref="C25"/>
    </sheetView>
  </sheetViews>
  <sheetFormatPr defaultRowHeight="13.8" x14ac:dyDescent="0.25"/>
  <cols>
    <col min="1" max="1" width="7.5546875" style="20" customWidth="1"/>
    <col min="2" max="2" width="33" style="20" customWidth="1"/>
    <col min="3" max="3" width="15.109375" style="20" customWidth="1"/>
    <col min="4" max="4" width="16" style="27" customWidth="1"/>
    <col min="5" max="5" width="12.44140625" style="20" customWidth="1"/>
    <col min="6" max="6" width="14" style="20" customWidth="1"/>
    <col min="7" max="7" width="12.109375" style="20" customWidth="1"/>
    <col min="8" max="8" width="19.5546875" style="20" customWidth="1"/>
    <col min="9" max="16384" width="8.88671875" style="20"/>
  </cols>
  <sheetData>
    <row r="1" spans="1:10" ht="10.8" customHeight="1" x14ac:dyDescent="0.25">
      <c r="A1" s="20" t="s">
        <v>0</v>
      </c>
    </row>
    <row r="2" spans="1:10" ht="11.4" customHeight="1" x14ac:dyDescent="0.25">
      <c r="A2" s="20" t="s">
        <v>1</v>
      </c>
    </row>
    <row r="3" spans="1:10" ht="12.6" customHeight="1" x14ac:dyDescent="0.25">
      <c r="A3" s="20" t="s">
        <v>2</v>
      </c>
    </row>
    <row r="4" spans="1:10" ht="12.6" customHeight="1" x14ac:dyDescent="0.25">
      <c r="A4" s="20" t="s">
        <v>3</v>
      </c>
    </row>
    <row r="5" spans="1:10" x14ac:dyDescent="0.25">
      <c r="A5" s="50" t="s">
        <v>63</v>
      </c>
      <c r="B5" s="51"/>
      <c r="C5" s="51"/>
      <c r="D5" s="51"/>
      <c r="E5" s="51"/>
      <c r="F5" s="51"/>
      <c r="G5" s="51"/>
      <c r="H5" s="52"/>
    </row>
    <row r="6" spans="1:10" ht="31.8" customHeight="1" thickBot="1" x14ac:dyDescent="0.3">
      <c r="A6" s="21" t="s">
        <v>58</v>
      </c>
      <c r="B6" s="36"/>
      <c r="C6" s="37" t="s">
        <v>59</v>
      </c>
      <c r="D6" s="30" t="s">
        <v>60</v>
      </c>
      <c r="E6" s="29" t="s">
        <v>61</v>
      </c>
      <c r="F6" s="31" t="s">
        <v>62</v>
      </c>
      <c r="G6" s="19" t="s">
        <v>64</v>
      </c>
      <c r="H6" s="32" t="s">
        <v>65</v>
      </c>
    </row>
    <row r="7" spans="1:10" ht="27.6" x14ac:dyDescent="0.25">
      <c r="A7" s="22" t="s">
        <v>66</v>
      </c>
      <c r="B7" s="40" t="s">
        <v>85</v>
      </c>
      <c r="C7" s="24">
        <v>295</v>
      </c>
      <c r="D7" s="33" t="s">
        <v>78</v>
      </c>
      <c r="E7" s="23"/>
      <c r="F7" s="24">
        <v>295</v>
      </c>
      <c r="G7" s="22"/>
      <c r="H7" s="26" t="s">
        <v>80</v>
      </c>
      <c r="J7" s="41"/>
    </row>
    <row r="8" spans="1:10" ht="27.6" x14ac:dyDescent="0.25">
      <c r="A8" s="25" t="s">
        <v>67</v>
      </c>
      <c r="B8" s="41" t="s">
        <v>94</v>
      </c>
      <c r="C8" s="42">
        <v>141</v>
      </c>
      <c r="D8" s="33" t="s">
        <v>78</v>
      </c>
      <c r="E8" s="23"/>
      <c r="F8" s="24">
        <v>141</v>
      </c>
      <c r="G8" s="22"/>
      <c r="H8" s="26" t="s">
        <v>80</v>
      </c>
    </row>
    <row r="9" spans="1:10" ht="27.6" x14ac:dyDescent="0.25">
      <c r="A9" s="25" t="s">
        <v>68</v>
      </c>
      <c r="B9" s="41" t="s">
        <v>96</v>
      </c>
      <c r="C9" s="42">
        <v>1375</v>
      </c>
      <c r="D9" s="33" t="s">
        <v>78</v>
      </c>
      <c r="E9" s="24"/>
      <c r="F9" s="24">
        <v>1375</v>
      </c>
      <c r="G9" s="22"/>
      <c r="H9" s="26" t="s">
        <v>81</v>
      </c>
    </row>
    <row r="10" spans="1:10" ht="27.6" x14ac:dyDescent="0.25">
      <c r="A10" s="22" t="s">
        <v>69</v>
      </c>
      <c r="B10" s="41" t="s">
        <v>95</v>
      </c>
      <c r="C10" s="24">
        <v>1435</v>
      </c>
      <c r="D10" s="33" t="s">
        <v>78</v>
      </c>
      <c r="E10" s="24"/>
      <c r="F10" s="24">
        <v>1435</v>
      </c>
      <c r="G10" s="22"/>
      <c r="H10" s="26" t="s">
        <v>81</v>
      </c>
    </row>
    <row r="11" spans="1:10" ht="28.2" thickBot="1" x14ac:dyDescent="0.3">
      <c r="A11" s="25" t="s">
        <v>70</v>
      </c>
      <c r="B11" s="38" t="s">
        <v>86</v>
      </c>
      <c r="C11" s="42">
        <v>398</v>
      </c>
      <c r="D11" s="33" t="s">
        <v>78</v>
      </c>
      <c r="E11" s="24"/>
      <c r="F11" s="24">
        <v>398</v>
      </c>
      <c r="G11" s="22"/>
      <c r="H11" s="26" t="s">
        <v>81</v>
      </c>
    </row>
    <row r="12" spans="1:10" ht="28.2" thickBot="1" x14ac:dyDescent="0.3">
      <c r="A12" s="22" t="s">
        <v>71</v>
      </c>
      <c r="B12" s="38" t="s">
        <v>87</v>
      </c>
      <c r="C12" s="24">
        <v>1140</v>
      </c>
      <c r="D12" s="33" t="s">
        <v>78</v>
      </c>
      <c r="E12" s="24"/>
      <c r="F12" s="24">
        <v>1140</v>
      </c>
      <c r="G12" s="22"/>
      <c r="H12" s="26" t="s">
        <v>81</v>
      </c>
    </row>
    <row r="13" spans="1:10" ht="28.2" thickBot="1" x14ac:dyDescent="0.3">
      <c r="A13" s="22" t="s">
        <v>72</v>
      </c>
      <c r="B13" s="38" t="s">
        <v>88</v>
      </c>
      <c r="C13" s="24">
        <v>285</v>
      </c>
      <c r="D13" s="33" t="s">
        <v>78</v>
      </c>
      <c r="E13" s="23"/>
      <c r="F13" s="24">
        <v>285</v>
      </c>
      <c r="G13" s="22"/>
      <c r="H13" s="26" t="s">
        <v>81</v>
      </c>
    </row>
    <row r="14" spans="1:10" ht="28.2" thickBot="1" x14ac:dyDescent="0.3">
      <c r="A14" s="22" t="s">
        <v>73</v>
      </c>
      <c r="B14" s="38" t="s">
        <v>89</v>
      </c>
      <c r="C14" s="24">
        <v>990</v>
      </c>
      <c r="D14" s="33" t="s">
        <v>78</v>
      </c>
      <c r="E14" s="24"/>
      <c r="F14" s="24">
        <v>990</v>
      </c>
      <c r="G14" s="22"/>
      <c r="H14" s="26" t="s">
        <v>81</v>
      </c>
    </row>
    <row r="15" spans="1:10" ht="28.2" thickBot="1" x14ac:dyDescent="0.3">
      <c r="A15" s="22" t="s">
        <v>74</v>
      </c>
      <c r="B15" s="38" t="s">
        <v>90</v>
      </c>
      <c r="C15" s="24">
        <v>180</v>
      </c>
      <c r="D15" s="33" t="s">
        <v>78</v>
      </c>
      <c r="E15" s="24"/>
      <c r="F15" s="24">
        <v>180</v>
      </c>
      <c r="G15" s="22"/>
      <c r="H15" s="26" t="s">
        <v>81</v>
      </c>
    </row>
    <row r="16" spans="1:10" ht="28.2" thickBot="1" x14ac:dyDescent="0.3">
      <c r="A16" s="22" t="s">
        <v>75</v>
      </c>
      <c r="B16" s="39" t="s">
        <v>91</v>
      </c>
      <c r="C16" s="24">
        <v>3000</v>
      </c>
      <c r="D16" s="33" t="s">
        <v>79</v>
      </c>
      <c r="E16" s="24"/>
      <c r="F16" s="24">
        <v>3000</v>
      </c>
      <c r="G16" s="22"/>
      <c r="H16" s="28" t="s">
        <v>82</v>
      </c>
    </row>
    <row r="17" spans="1:8" ht="28.2" thickBot="1" x14ac:dyDescent="0.3">
      <c r="A17" s="22" t="s">
        <v>76</v>
      </c>
      <c r="B17" s="39" t="s">
        <v>92</v>
      </c>
      <c r="C17" s="24">
        <v>3000</v>
      </c>
      <c r="D17" s="33" t="s">
        <v>78</v>
      </c>
      <c r="E17" s="24"/>
      <c r="F17" s="24">
        <v>3000</v>
      </c>
      <c r="G17" s="22"/>
      <c r="H17" s="28" t="s">
        <v>84</v>
      </c>
    </row>
    <row r="18" spans="1:8" ht="28.2" thickBot="1" x14ac:dyDescent="0.3">
      <c r="A18" s="22" t="s">
        <v>77</v>
      </c>
      <c r="B18" s="39" t="s">
        <v>93</v>
      </c>
      <c r="C18" s="24">
        <v>7761</v>
      </c>
      <c r="D18" s="33" t="s">
        <v>78</v>
      </c>
      <c r="E18" s="24"/>
      <c r="F18" s="24">
        <v>7761</v>
      </c>
      <c r="G18" s="22"/>
      <c r="H18" s="28" t="s">
        <v>83</v>
      </c>
    </row>
    <row r="19" spans="1:8" ht="16.2" thickBot="1" x14ac:dyDescent="0.3">
      <c r="A19" s="22"/>
      <c r="B19" s="39"/>
      <c r="C19" s="23">
        <f>SUM(C7:C18)</f>
        <v>20000</v>
      </c>
      <c r="D19" s="23"/>
      <c r="E19" s="23"/>
      <c r="F19" s="23">
        <f t="shared" ref="F19" si="0">SUM(F7:F18)</f>
        <v>20000</v>
      </c>
      <c r="G19" s="22"/>
      <c r="H19" s="22"/>
    </row>
    <row r="20" spans="1:8" ht="15.6" x14ac:dyDescent="0.3">
      <c r="B20" s="1" t="s">
        <v>35</v>
      </c>
      <c r="C20"/>
      <c r="D20"/>
      <c r="E20"/>
    </row>
    <row r="21" spans="1:8" ht="14.4" customHeight="1" x14ac:dyDescent="0.3">
      <c r="B21" s="34"/>
      <c r="C21" s="35"/>
      <c r="D21" s="35"/>
      <c r="E21" s="35"/>
    </row>
  </sheetData>
  <mergeCells count="1">
    <mergeCell ref="A5:H5"/>
  </mergeCells>
  <phoneticPr fontId="14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BUDŽETSKE POTROŠNJE</vt:lpstr>
      <vt:lpstr>PLAN VLASTITIH PRIHODA</vt:lpstr>
      <vt:lpstr>KAPITALNA ULAGANJA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2022-09-13T10:33:55Z</cp:lastPrinted>
  <dcterms:created xsi:type="dcterms:W3CDTF">2022-07-13T09:14:54Z</dcterms:created>
  <dcterms:modified xsi:type="dcterms:W3CDTF">2022-09-13T12:15:30Z</dcterms:modified>
</cp:coreProperties>
</file>